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arbara.dierckx/Downloads/C6 Tag/"/>
    </mc:Choice>
  </mc:AlternateContent>
  <xr:revisionPtr revIDLastSave="0" documentId="13_ncr:1_{02302DBC-2F54-AC42-AD0A-3A75D0AB6136}" xr6:coauthVersionLast="45" xr6:coauthVersionMax="45" xr10:uidLastSave="{00000000-0000-0000-0000-000000000000}"/>
  <bookViews>
    <workbookView xWindow="0" yWindow="460" windowWidth="28800" windowHeight="15940" tabRatio="827" xr2:uid="{599A86CF-B23F-49CC-9745-5C25EF82B007}"/>
  </bookViews>
  <sheets>
    <sheet name="Índice" sheetId="21" r:id="rId1"/>
    <sheet name="KM1" sheetId="2" r:id="rId2"/>
    <sheet name="OV1" sheetId="5" r:id="rId3"/>
    <sheet name="MR1" sheetId="14" r:id="rId4"/>
    <sheet name="Derivativos" sheetId="22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9" i="2" l="1"/>
  <c r="C18" i="2"/>
  <c r="C17" i="2"/>
  <c r="C25" i="2" s="1"/>
  <c r="G19" i="2"/>
  <c r="G18" i="2"/>
  <c r="G17" i="2"/>
  <c r="F19" i="2"/>
  <c r="F18" i="2"/>
  <c r="F17" i="2"/>
  <c r="F25" i="2" s="1"/>
  <c r="E19" i="2"/>
  <c r="E18" i="2"/>
  <c r="E17" i="2"/>
  <c r="E25" i="2" s="1"/>
  <c r="D19" i="2"/>
  <c r="D18" i="2"/>
  <c r="D17" i="2"/>
  <c r="D25" i="2" s="1"/>
  <c r="G23" i="2"/>
  <c r="G24" i="2" s="1"/>
  <c r="F23" i="2"/>
  <c r="F24" i="2" s="1"/>
  <c r="E23" i="2"/>
  <c r="E24" i="2" s="1"/>
  <c r="D23" i="2"/>
  <c r="C23" i="2"/>
  <c r="G22" i="2"/>
  <c r="F22" i="2"/>
  <c r="E22" i="2"/>
  <c r="D22" i="2"/>
  <c r="C22" i="2"/>
  <c r="C24" i="2" s="1"/>
  <c r="G21" i="2"/>
  <c r="F21" i="2"/>
  <c r="E21" i="2"/>
  <c r="D24" i="2"/>
  <c r="G25" i="2"/>
</calcChain>
</file>

<file path=xl/sharedStrings.xml><?xml version="1.0" encoding="utf-8"?>
<sst xmlns="http://schemas.openxmlformats.org/spreadsheetml/2006/main" count="173" uniqueCount="101">
  <si>
    <t xml:space="preserve">Capital Principal </t>
  </si>
  <si>
    <t xml:space="preserve">Nível I </t>
  </si>
  <si>
    <t xml:space="preserve">Patrimônio de Referência (PR) </t>
  </si>
  <si>
    <t xml:space="preserve">Excesso dos recursos aplicados no ativo permanente </t>
  </si>
  <si>
    <t xml:space="preserve">Destaque do PR </t>
  </si>
  <si>
    <t>3b</t>
  </si>
  <si>
    <t>3c</t>
  </si>
  <si>
    <t>1T20</t>
  </si>
  <si>
    <t>4T19</t>
  </si>
  <si>
    <t>3T19</t>
  </si>
  <si>
    <t xml:space="preserve">RWA total </t>
  </si>
  <si>
    <t xml:space="preserve">Capital regulamentar como proporção do RWA </t>
  </si>
  <si>
    <t xml:space="preserve">Índice de Capital Principal (ICP) </t>
  </si>
  <si>
    <t xml:space="preserve">Índice de Nível 1 (%) </t>
  </si>
  <si>
    <t>Índice de Basileia</t>
  </si>
  <si>
    <t xml:space="preserve">Adicional de Capital Principal (ACP) como proporção do RWA </t>
  </si>
  <si>
    <t xml:space="preserve">Adicional de Conservação de Capital Principal - ACPConservação (%) </t>
  </si>
  <si>
    <t>Adicional Contracíclico de Capital Principal - ACPContracíclico (%)</t>
  </si>
  <si>
    <t xml:space="preserve">Adicional de Importância Sistêmica de Capital Principal - ACPSistêmico (%) </t>
  </si>
  <si>
    <t>ACP total (%)</t>
  </si>
  <si>
    <t xml:space="preserve">Margem excedente de Capital Principal (%) </t>
  </si>
  <si>
    <t xml:space="preserve">Razão de Alavancagem (RA) </t>
  </si>
  <si>
    <t xml:space="preserve">Exposição total </t>
  </si>
  <si>
    <t xml:space="preserve">RA (%)  </t>
  </si>
  <si>
    <t xml:space="preserve">Indicador Liquidez de Curto Prazo (LCR) </t>
  </si>
  <si>
    <t xml:space="preserve">Total de Ativos de Alta Liquidez (HQLA) </t>
  </si>
  <si>
    <t xml:space="preserve">Total de saídas líquidas de caixa </t>
  </si>
  <si>
    <t xml:space="preserve">LCR (%) </t>
  </si>
  <si>
    <t xml:space="preserve">Indicador de Liquidez de Longo Prazo (NSFR) </t>
  </si>
  <si>
    <t xml:space="preserve">Recursos estáveis disponíveis (ASF) </t>
  </si>
  <si>
    <t xml:space="preserve">Recursos estáveis requeridos (RSF) </t>
  </si>
  <si>
    <t xml:space="preserve">NSFR (%) </t>
  </si>
  <si>
    <t>RWA</t>
  </si>
  <si>
    <t xml:space="preserve">Risco de Crédito - tratamento mediante abordagem padronizada </t>
  </si>
  <si>
    <t>7a</t>
  </si>
  <si>
    <t xml:space="preserve">Risco de mercado </t>
  </si>
  <si>
    <t xml:space="preserve">Risco operacional </t>
  </si>
  <si>
    <t xml:space="preserve">     Risco de crédito em sentido estrito </t>
  </si>
  <si>
    <t xml:space="preserve">     Risco de crédito de contraparte (CCR) </t>
  </si>
  <si>
    <t xml:space="preserve">          Do qual: mediante abordagem padronizada para risco de crédito de contraparte (SA-CCR) </t>
  </si>
  <si>
    <t xml:space="preserve">          Do qual: mediante uso da abordagem CEM </t>
  </si>
  <si>
    <t xml:space="preserve">          Do qual: mediante demais abordagens </t>
  </si>
  <si>
    <t xml:space="preserve">     Acréscimo relativo ao ajuste associado à variação do valor dos derivativos em decorrência de variação da qualidade creditícia da contraparte (CVA) </t>
  </si>
  <si>
    <t xml:space="preserve">     Cotas de fundos não consolidados - ativos subjacentes identificados </t>
  </si>
  <si>
    <t xml:space="preserve">     Cotas de fundos não consolidados - ativos subjacentes inferidos conforme regulamento do fundo </t>
  </si>
  <si>
    <t xml:space="preserve">     Cotas de fundos não consolidados - ativos subjacentes não identificados </t>
  </si>
  <si>
    <t xml:space="preserve">     Exposições de securitização - requerimento calculado mediante abordagem padronizada </t>
  </si>
  <si>
    <t xml:space="preserve">     Valores referentes às exposições não deduzidas no cálculo do PR </t>
  </si>
  <si>
    <t>a</t>
  </si>
  <si>
    <t>b</t>
  </si>
  <si>
    <t>c</t>
  </si>
  <si>
    <t>Total</t>
  </si>
  <si>
    <t>Taxas de Juros</t>
  </si>
  <si>
    <t>1a</t>
  </si>
  <si>
    <t>1b</t>
  </si>
  <si>
    <t>1c</t>
  </si>
  <si>
    <t>1d</t>
  </si>
  <si>
    <t xml:space="preserve">Capital regulamentar </t>
  </si>
  <si>
    <t xml:space="preserve">Ativos ponderados pelo risco (RWA) </t>
  </si>
  <si>
    <t>Total (2+6+10+12+13+14+16+25+20+24)</t>
  </si>
  <si>
    <r>
      <t xml:space="preserve">     Do qual: requerimento calculado mediante modelo interno (RWA</t>
    </r>
    <r>
      <rPr>
        <vertAlign val="subscript"/>
        <sz val="11"/>
        <color theme="1"/>
        <rFont val="Calibri"/>
        <family val="2"/>
        <scheme val="minor"/>
      </rPr>
      <t>MINT</t>
    </r>
    <r>
      <rPr>
        <sz val="11"/>
        <color theme="1"/>
        <rFont val="Calibri"/>
        <family val="2"/>
        <scheme val="minor"/>
      </rPr>
      <t xml:space="preserve">) </t>
    </r>
  </si>
  <si>
    <r>
      <t xml:space="preserve">     Do qual: requerimento calculado mediante abordagem padronizada (RWA</t>
    </r>
    <r>
      <rPr>
        <vertAlign val="subscript"/>
        <sz val="11"/>
        <color theme="1"/>
        <rFont val="Calibri"/>
        <family val="2"/>
        <scheme val="minor"/>
      </rPr>
      <t>MPAD</t>
    </r>
    <r>
      <rPr>
        <sz val="11"/>
        <color theme="1"/>
        <rFont val="Calibri"/>
        <family val="2"/>
        <scheme val="minor"/>
      </rPr>
      <t>)</t>
    </r>
  </si>
  <si>
    <r>
      <t xml:space="preserve">      Taxas de juros prefixada denominadas em Real (RWA</t>
    </r>
    <r>
      <rPr>
        <vertAlign val="subscript"/>
        <sz val="11"/>
        <color theme="1"/>
        <rFont val="Calibri"/>
        <family val="2"/>
        <scheme val="minor"/>
      </rPr>
      <t>JUR1</t>
    </r>
    <r>
      <rPr>
        <sz val="11"/>
        <color theme="1"/>
        <rFont val="Calibri"/>
        <family val="2"/>
        <scheme val="minor"/>
      </rPr>
      <t xml:space="preserve">) </t>
    </r>
  </si>
  <si>
    <r>
      <t xml:space="preserve">      Taxas dos cupons de moeda estrangeira (RWA</t>
    </r>
    <r>
      <rPr>
        <vertAlign val="subscript"/>
        <sz val="11"/>
        <color theme="1"/>
        <rFont val="Calibri"/>
        <family val="2"/>
        <scheme val="minor"/>
      </rPr>
      <t>JUR2</t>
    </r>
    <r>
      <rPr>
        <sz val="11"/>
        <color theme="1"/>
        <rFont val="Calibri"/>
        <family val="2"/>
        <scheme val="minor"/>
      </rPr>
      <t xml:space="preserve">) </t>
    </r>
  </si>
  <si>
    <r>
      <t xml:space="preserve">      Taxas dos cupons de índices de preço (RWA</t>
    </r>
    <r>
      <rPr>
        <vertAlign val="subscript"/>
        <sz val="11"/>
        <color theme="1"/>
        <rFont val="Calibri"/>
        <family val="2"/>
        <scheme val="minor"/>
      </rPr>
      <t>JUR3</t>
    </r>
    <r>
      <rPr>
        <sz val="11"/>
        <color theme="1"/>
        <rFont val="Calibri"/>
        <family val="2"/>
        <scheme val="minor"/>
      </rPr>
      <t>)</t>
    </r>
  </si>
  <si>
    <r>
      <t xml:space="preserve">      Taxas dos cupons de taxas de juros (RWA</t>
    </r>
    <r>
      <rPr>
        <vertAlign val="subscript"/>
        <sz val="11"/>
        <color theme="1"/>
        <rFont val="Calibri"/>
        <family val="2"/>
        <scheme val="minor"/>
      </rPr>
      <t>JUR4</t>
    </r>
    <r>
      <rPr>
        <sz val="11"/>
        <color theme="1"/>
        <rFont val="Calibri"/>
        <family val="2"/>
        <scheme val="minor"/>
      </rPr>
      <t xml:space="preserve">) </t>
    </r>
  </si>
  <si>
    <r>
      <t>Preços de ações (RWA</t>
    </r>
    <r>
      <rPr>
        <b/>
        <vertAlign val="subscript"/>
        <sz val="11"/>
        <color theme="1"/>
        <rFont val="Calibri"/>
        <family val="2"/>
        <scheme val="minor"/>
      </rPr>
      <t>ACS</t>
    </r>
    <r>
      <rPr>
        <b/>
        <sz val="11"/>
        <color theme="1"/>
        <rFont val="Calibri"/>
        <family val="2"/>
        <scheme val="minor"/>
      </rPr>
      <t xml:space="preserve">) </t>
    </r>
  </si>
  <si>
    <r>
      <t>Taxas de câmbio (RWA</t>
    </r>
    <r>
      <rPr>
        <b/>
        <vertAlign val="subscript"/>
        <sz val="11"/>
        <color theme="1"/>
        <rFont val="Calibri"/>
        <family val="2"/>
        <scheme val="minor"/>
      </rPr>
      <t>CAM</t>
    </r>
    <r>
      <rPr>
        <b/>
        <sz val="11"/>
        <color theme="1"/>
        <rFont val="Calibri"/>
        <family val="2"/>
        <scheme val="minor"/>
      </rPr>
      <t>)</t>
    </r>
  </si>
  <si>
    <r>
      <t>Preços de mercadorias (commodities) (RWA</t>
    </r>
    <r>
      <rPr>
        <b/>
        <vertAlign val="subscript"/>
        <sz val="11"/>
        <color theme="1"/>
        <rFont val="Calibri"/>
        <family val="2"/>
        <scheme val="minor"/>
      </rPr>
      <t>COM</t>
    </r>
    <r>
      <rPr>
        <b/>
        <sz val="11"/>
        <color theme="1"/>
        <rFont val="Calibri"/>
        <family val="2"/>
        <scheme val="minor"/>
      </rPr>
      <t xml:space="preserve">) </t>
    </r>
  </si>
  <si>
    <t>NA</t>
  </si>
  <si>
    <t>Comentários</t>
  </si>
  <si>
    <t>R$ mil</t>
  </si>
  <si>
    <t>d</t>
  </si>
  <si>
    <t>e</t>
  </si>
  <si>
    <t>KM1</t>
  </si>
  <si>
    <t>Informações Quantitativas sobre os Requerimentos Prudenciais</t>
  </si>
  <si>
    <t>OV1</t>
  </si>
  <si>
    <t>Visão Geral dos Ativos Ponderados pelo Risco – RWA</t>
  </si>
  <si>
    <t>MR1</t>
  </si>
  <si>
    <t xml:space="preserve">Abordagem Padronizada - Fatores de Risco Associados ao Risco de Mercado </t>
  </si>
  <si>
    <t>Índice</t>
  </si>
  <si>
    <t xml:space="preserve">OV1: Visão geral dos ativos ponderados pelo risco (RWA) </t>
  </si>
  <si>
    <t xml:space="preserve">KM1: Informações quantitativas sobre os requerimentos prudenciais  </t>
  </si>
  <si>
    <t>Requerimento mínimo de PR</t>
  </si>
  <si>
    <t xml:space="preserve">MR1: Abordagem padronizada - fatores de risco associados ao risco de mercado </t>
  </si>
  <si>
    <r>
      <t>RWA</t>
    </r>
    <r>
      <rPr>
        <b/>
        <vertAlign val="subscript"/>
        <sz val="10"/>
        <color theme="1"/>
        <rFont val="Arial"/>
        <family val="2"/>
      </rPr>
      <t>MPAD</t>
    </r>
  </si>
  <si>
    <t>Derivativos</t>
  </si>
  <si>
    <t>Fatores de Risco</t>
  </si>
  <si>
    <t>Comprada</t>
  </si>
  <si>
    <t>Vendida</t>
  </si>
  <si>
    <t>Taxas de Câmbio</t>
  </si>
  <si>
    <t>Operações no Brasil - Carteira de Negociação e Carteira Bancária - Com Contraparte Central</t>
  </si>
  <si>
    <t>Total da exposição associada por categoria de fator de risco de mercado</t>
  </si>
  <si>
    <t>Operações no Brasil - Carteira de Negociação e Carteira Bancária - Sem Contraparte Central</t>
  </si>
  <si>
    <t>2T20</t>
  </si>
  <si>
    <t>Confome estabelecido nas Circular nº 3.930/19 e na Carta Ciruclar nº 3.936/19</t>
  </si>
  <si>
    <r>
      <rPr>
        <b/>
        <sz val="8"/>
        <color rgb="FF4D4E53"/>
        <rFont val="Arial"/>
        <family val="2"/>
      </rPr>
      <t>Risco de Crédito:</t>
    </r>
    <r>
      <rPr>
        <sz val="8"/>
        <color rgb="FF4D4E53"/>
        <rFont val="Arial"/>
        <family val="2"/>
      </rPr>
      <t xml:space="preserve"> Aumento da carteira de crédito.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</si>
  <si>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Anexos do Relatório de Gerenciamento de Riscos – 3T20</t>
  </si>
  <si>
    <t>3T20</t>
  </si>
  <si>
    <r>
      <rPr>
        <b/>
        <sz val="8"/>
        <color rgb="FF4D4E53"/>
        <rFont val="Arial"/>
        <family val="2"/>
      </rPr>
      <t>Risco Operacional:</t>
    </r>
    <r>
      <rPr>
        <sz val="8"/>
        <color rgb="FF4D4E53"/>
        <rFont val="Arial"/>
        <family val="2"/>
      </rPr>
      <t xml:space="preserve"> Mudança devido ao cálculo semestral da parcela de risco operacional utilizando a metodologia ASA 2.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</si>
  <si>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8"/>
        <color rgb="FF4D4E53"/>
        <rFont val="Arial"/>
        <family val="2"/>
      </rPr>
      <t>Patrimônio de Referência:</t>
    </r>
    <r>
      <rPr>
        <sz val="8"/>
        <color rgb="FF4D4E53"/>
        <rFont val="Arial"/>
        <family val="2"/>
      </rPr>
      <t xml:space="preserve"> Acréscimo de R$ 272.057 milhões no 3º trimestre de 2020, conforme descrito abaixo:
</t>
    </r>
    <r>
      <rPr>
        <b/>
        <sz val="8"/>
        <color rgb="FF4D4E53"/>
        <rFont val="Arial"/>
        <family val="2"/>
      </rPr>
      <t xml:space="preserve">   Nível 1:</t>
    </r>
    <r>
      <rPr>
        <sz val="8"/>
        <color rgb="FF4D4E53"/>
        <rFont val="Arial"/>
        <family val="2"/>
      </rPr>
      <t xml:space="preserve"> Acréscimo decorrente de aumento no capital principal.
</t>
    </r>
    <r>
      <rPr>
        <b/>
        <sz val="8"/>
        <color rgb="FF4D4E53"/>
        <rFont val="Arial"/>
        <family val="2"/>
      </rPr>
      <t xml:space="preserve">   Capital Principal:</t>
    </r>
    <r>
      <rPr>
        <sz val="8"/>
        <color rgb="FF4D4E53"/>
        <rFont val="Arial"/>
        <family val="2"/>
      </rPr>
      <t xml:space="preserve"> Acréscimo de R$ 272.057 milhões devido principalmente ao aumento de capital no valor de 525 milhões e ao resultado do período.
</t>
    </r>
    <r>
      <rPr>
        <b/>
        <sz val="8"/>
        <color rgb="FF4D4E53"/>
        <rFont val="Arial"/>
        <family val="2"/>
      </rPr>
      <t>Ativos ponderados pelo risco (RWA)</t>
    </r>
    <r>
      <rPr>
        <sz val="8"/>
        <color rgb="FF4D4E53"/>
        <rFont val="Arial"/>
        <family val="2"/>
      </rPr>
      <t>: Aumento devido ao crescimento da parcela RWACPAD.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</si>
</sst>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-* #,##0_-;\-* #,##0_-;_-* &quot;-&quot;??_-;_-@_-"/>
    <numFmt numFmtId="165" formatCode="0.0%"/>
    <numFmt numFmtId="166" formatCode="###0;###0"/>
    <numFmt numFmtId="167" formatCode="_(* #,##0.00_);_(* \(#,##0.00\);_(* &quot;-&quot;??_);_(@_)"/>
    <numFmt numFmtId="168" formatCode="_(* #,##0_);_(* \(#,##0\);_(* &quot;-&quot;??_);_(@_)"/>
  </numFmts>
  <fonts count="2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color rgb="FF4D4E53"/>
      <name val="Arial"/>
      <family val="2"/>
    </font>
    <font>
      <b/>
      <sz val="8"/>
      <color rgb="FF4D4E53"/>
      <name val="Arial"/>
      <family val="2"/>
    </font>
    <font>
      <b/>
      <sz val="8"/>
      <color rgb="FFCC092F"/>
      <name val="Arial"/>
      <family val="2"/>
    </font>
    <font>
      <sz val="8"/>
      <color rgb="FF4D4E53"/>
      <name val="Arial"/>
      <family val="2"/>
    </font>
    <font>
      <sz val="8"/>
      <color rgb="FF4D4E53"/>
      <name val="Bradesco Sans Medium"/>
    </font>
    <font>
      <b/>
      <sz val="10"/>
      <color theme="1"/>
      <name val="Arial"/>
      <family val="2"/>
    </font>
    <font>
      <b/>
      <sz val="14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vertAlign val="subscript"/>
      <sz val="10"/>
      <color theme="1"/>
      <name val="Arial"/>
      <family val="2"/>
    </font>
    <font>
      <sz val="10"/>
      <color rgb="FF000000"/>
      <name val="Times New Roman"/>
      <family val="1"/>
    </font>
    <font>
      <b/>
      <sz val="8"/>
      <name val="Arial"/>
      <family val="2"/>
    </font>
    <font>
      <sz val="10"/>
      <name val="Arial"/>
      <family val="2"/>
    </font>
    <font>
      <b/>
      <sz val="8"/>
      <name val="Tahoma"/>
      <family val="2"/>
    </font>
    <font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ouble">
        <color rgb="FFFFC000"/>
      </bottom>
      <diagonal/>
    </border>
  </borders>
  <cellStyleXfs count="9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9" fillId="0" borderId="0" applyNumberFormat="0" applyFont="0" applyFill="0" applyBorder="0" applyAlignment="0">
      <alignment wrapText="1"/>
    </xf>
  </cellStyleXfs>
  <cellXfs count="76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164" fontId="6" fillId="0" borderId="0" xfId="1" applyNumberFormat="1" applyFont="1" applyAlignment="1">
      <alignment horizontal="left" vertical="center" wrapText="1"/>
    </xf>
    <xf numFmtId="166" fontId="5" fillId="0" borderId="0" xfId="0" applyNumberFormat="1" applyFont="1" applyAlignment="1">
      <alignment horizontal="left" wrapText="1"/>
    </xf>
    <xf numFmtId="168" fontId="6" fillId="0" borderId="0" xfId="3" applyNumberFormat="1" applyFont="1" applyAlignment="1" applyProtection="1">
      <alignment horizontal="center" vertical="center"/>
      <protection locked="0"/>
    </xf>
    <xf numFmtId="165" fontId="9" fillId="4" borderId="0" xfId="2" applyNumberFormat="1" applyFont="1" applyFill="1" applyAlignment="1" applyProtection="1">
      <alignment horizontal="right" vertical="center"/>
      <protection locked="0"/>
    </xf>
    <xf numFmtId="168" fontId="9" fillId="4" borderId="0" xfId="3" applyNumberFormat="1" applyFont="1" applyFill="1" applyAlignment="1" applyProtection="1">
      <alignment horizontal="right" vertical="center"/>
      <protection locked="0"/>
    </xf>
    <xf numFmtId="0" fontId="1" fillId="0" borderId="0" xfId="0" applyFont="1" applyAlignment="1">
      <alignment horizontal="left"/>
    </xf>
    <xf numFmtId="0" fontId="0" fillId="4" borderId="0" xfId="0" applyFill="1"/>
    <xf numFmtId="0" fontId="1" fillId="4" borderId="0" xfId="0" applyFont="1" applyFill="1"/>
    <xf numFmtId="0" fontId="1" fillId="4" borderId="1" xfId="0" applyFont="1" applyFill="1" applyBorder="1"/>
    <xf numFmtId="0" fontId="13" fillId="4" borderId="0" xfId="0" applyFont="1" applyFill="1"/>
    <xf numFmtId="0" fontId="11" fillId="5" borderId="0" xfId="0" applyFont="1" applyFill="1" applyAlignment="1"/>
    <xf numFmtId="0" fontId="0" fillId="0" borderId="0" xfId="0" applyFill="1"/>
    <xf numFmtId="0" fontId="11" fillId="0" borderId="0" xfId="0" applyFont="1" applyFill="1" applyAlignment="1"/>
    <xf numFmtId="0" fontId="1" fillId="0" borderId="0" xfId="0" applyFont="1" applyFill="1"/>
    <xf numFmtId="0" fontId="1" fillId="4" borderId="1" xfId="0" applyFont="1" applyFill="1" applyBorder="1" applyAlignment="1"/>
    <xf numFmtId="0" fontId="12" fillId="0" borderId="0" xfId="4" applyAlignment="1">
      <alignment horizontal="right" wrapText="1"/>
    </xf>
    <xf numFmtId="0" fontId="0" fillId="0" borderId="0" xfId="0" applyBorder="1"/>
    <xf numFmtId="0" fontId="1" fillId="0" borderId="0" xfId="0" applyFont="1" applyBorder="1" applyAlignment="1">
      <alignment horizontal="center"/>
    </xf>
    <xf numFmtId="0" fontId="14" fillId="2" borderId="0" xfId="0" applyFont="1" applyFill="1" applyBorder="1" applyAlignment="1">
      <alignment vertical="center"/>
    </xf>
    <xf numFmtId="0" fontId="0" fillId="0" borderId="0" xfId="0" applyBorder="1" applyAlignment="1">
      <alignment horizontal="right"/>
    </xf>
    <xf numFmtId="164" fontId="0" fillId="0" borderId="0" xfId="1" applyNumberFormat="1" applyFont="1" applyBorder="1"/>
    <xf numFmtId="10" fontId="0" fillId="0" borderId="0" xfId="2" applyNumberFormat="1" applyFont="1" applyBorder="1"/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64" fontId="1" fillId="3" borderId="0" xfId="1" applyNumberFormat="1" applyFont="1" applyFill="1" applyBorder="1"/>
    <xf numFmtId="0" fontId="0" fillId="0" borderId="0" xfId="0" applyBorder="1" applyAlignment="1">
      <alignment wrapText="1"/>
    </xf>
    <xf numFmtId="164" fontId="14" fillId="2" borderId="0" xfId="1" applyNumberFormat="1" applyFont="1" applyFill="1" applyBorder="1" applyAlignment="1">
      <alignment vertical="center"/>
    </xf>
    <xf numFmtId="164" fontId="0" fillId="0" borderId="0" xfId="1" applyNumberFormat="1" applyFont="1" applyBorder="1" applyAlignment="1">
      <alignment horizontal="right"/>
    </xf>
    <xf numFmtId="0" fontId="1" fillId="0" borderId="0" xfId="0" applyFont="1" applyBorder="1" applyAlignment="1">
      <alignment horizontal="center" wrapText="1"/>
    </xf>
    <xf numFmtId="164" fontId="14" fillId="2" borderId="0" xfId="1" applyNumberFormat="1" applyFont="1" applyFill="1" applyBorder="1" applyAlignment="1">
      <alignment horizontal="right" vertical="center"/>
    </xf>
    <xf numFmtId="0" fontId="11" fillId="4" borderId="0" xfId="0" applyFont="1" applyFill="1" applyAlignment="1"/>
    <xf numFmtId="0" fontId="11" fillId="4" borderId="0" xfId="0" applyFont="1" applyFill="1" applyAlignment="1">
      <alignment horizontal="center"/>
    </xf>
    <xf numFmtId="0" fontId="1" fillId="3" borderId="0" xfId="0" applyFont="1" applyFill="1" applyBorder="1" applyAlignment="1">
      <alignment horizontal="right"/>
    </xf>
    <xf numFmtId="0" fontId="1" fillId="3" borderId="0" xfId="0" applyFont="1" applyFill="1" applyBorder="1"/>
    <xf numFmtId="0" fontId="1" fillId="0" borderId="0" xfId="0" applyFont="1" applyAlignment="1">
      <alignment horizontal="center"/>
    </xf>
    <xf numFmtId="0" fontId="1" fillId="0" borderId="0" xfId="0" applyFont="1" applyAlignment="1"/>
    <xf numFmtId="17" fontId="10" fillId="4" borderId="0" xfId="0" quotePrefix="1" applyNumberFormat="1" applyFont="1" applyFill="1" applyBorder="1" applyAlignment="1">
      <alignment horizontal="center" vertical="center" wrapText="1"/>
    </xf>
    <xf numFmtId="0" fontId="1" fillId="0" borderId="0" xfId="0" applyFont="1" applyBorder="1"/>
    <xf numFmtId="0" fontId="1" fillId="0" borderId="0" xfId="0" applyFont="1" applyAlignment="1">
      <alignment wrapText="1"/>
    </xf>
    <xf numFmtId="0" fontId="14" fillId="3" borderId="0" xfId="0" applyFont="1" applyFill="1" applyBorder="1" applyAlignment="1">
      <alignment vertical="center"/>
    </xf>
    <xf numFmtId="164" fontId="14" fillId="3" borderId="0" xfId="1" applyNumberFormat="1" applyFont="1" applyFill="1" applyBorder="1" applyAlignment="1">
      <alignment horizontal="right" vertical="center"/>
    </xf>
    <xf numFmtId="164" fontId="0" fillId="0" borderId="0" xfId="1" applyNumberFormat="1" applyFont="1"/>
    <xf numFmtId="0" fontId="0" fillId="4" borderId="0" xfId="0" applyFill="1" applyAlignment="1">
      <alignment wrapText="1"/>
    </xf>
    <xf numFmtId="0" fontId="12" fillId="4" borderId="0" xfId="4" applyFill="1" applyAlignment="1">
      <alignment horizontal="right" wrapText="1"/>
    </xf>
    <xf numFmtId="0" fontId="0" fillId="4" borderId="0" xfId="0" applyFill="1" applyBorder="1"/>
    <xf numFmtId="0" fontId="17" fillId="4" borderId="0" xfId="0" applyFont="1" applyFill="1" applyBorder="1" applyAlignment="1">
      <alignment horizontal="right" vertical="center"/>
    </xf>
    <xf numFmtId="0" fontId="1" fillId="4" borderId="0" xfId="0" applyFont="1" applyFill="1" applyAlignment="1">
      <alignment horizontal="left"/>
    </xf>
    <xf numFmtId="0" fontId="1" fillId="4" borderId="0" xfId="0" applyFont="1" applyFill="1" applyBorder="1" applyAlignment="1">
      <alignment horizontal="left"/>
    </xf>
    <xf numFmtId="164" fontId="0" fillId="4" borderId="0" xfId="1" applyNumberFormat="1" applyFont="1" applyFill="1" applyBorder="1"/>
    <xf numFmtId="0" fontId="1" fillId="4" borderId="0" xfId="0" applyFont="1" applyFill="1" applyBorder="1" applyAlignment="1">
      <alignment wrapText="1"/>
    </xf>
    <xf numFmtId="0" fontId="1" fillId="4" borderId="0" xfId="0" applyFont="1" applyFill="1" applyAlignment="1">
      <alignment horizontal="left"/>
    </xf>
    <xf numFmtId="164" fontId="0" fillId="0" borderId="0" xfId="0" applyNumberFormat="1"/>
    <xf numFmtId="0" fontId="1" fillId="0" borderId="0" xfId="0" applyFont="1" applyBorder="1" applyAlignment="1">
      <alignment horizontal="center"/>
    </xf>
    <xf numFmtId="10" fontId="0" fillId="0" borderId="0" xfId="1" applyNumberFormat="1" applyFont="1" applyFill="1"/>
    <xf numFmtId="164" fontId="0" fillId="0" borderId="0" xfId="0" applyNumberFormat="1" applyFill="1"/>
    <xf numFmtId="10" fontId="0" fillId="0" borderId="0" xfId="2" applyNumberFormat="1" applyFont="1" applyFill="1" applyBorder="1"/>
    <xf numFmtId="10" fontId="0" fillId="4" borderId="0" xfId="2" applyNumberFormat="1" applyFont="1" applyFill="1" applyBorder="1"/>
    <xf numFmtId="0" fontId="8" fillId="0" borderId="0" xfId="0" quotePrefix="1" applyFont="1" applyAlignment="1">
      <alignment vertical="top"/>
    </xf>
    <xf numFmtId="0" fontId="20" fillId="4" borderId="0" xfId="0" applyFont="1" applyFill="1" applyAlignment="1">
      <alignment horizontal="left" vertical="center"/>
    </xf>
    <xf numFmtId="0" fontId="0" fillId="4" borderId="0" xfId="0" applyFont="1" applyFill="1"/>
    <xf numFmtId="0" fontId="11" fillId="5" borderId="0" xfId="0" applyFont="1" applyFill="1" applyAlignment="1">
      <alignment horizontal="center"/>
    </xf>
    <xf numFmtId="0" fontId="0" fillId="4" borderId="1" xfId="0" applyFill="1" applyBorder="1" applyAlignment="1">
      <alignment horizontal="left"/>
    </xf>
    <xf numFmtId="0" fontId="0" fillId="4" borderId="1" xfId="0" applyFill="1" applyBorder="1" applyAlignment="1">
      <alignment horizontal="left" wrapText="1"/>
    </xf>
    <xf numFmtId="0" fontId="1" fillId="4" borderId="1" xfId="0" applyFont="1" applyFill="1" applyBorder="1" applyAlignment="1">
      <alignment horizontal="left"/>
    </xf>
    <xf numFmtId="0" fontId="8" fillId="0" borderId="0" xfId="0" quotePrefix="1" applyFont="1" applyAlignment="1">
      <alignment horizontal="left" vertical="top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1" fillId="4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4" borderId="0" xfId="0" applyFont="1" applyFill="1" applyAlignment="1">
      <alignment horizontal="left"/>
    </xf>
    <xf numFmtId="0" fontId="11" fillId="5" borderId="0" xfId="0" applyFont="1" applyFill="1" applyAlignment="1">
      <alignment horizontal="left"/>
    </xf>
  </cellXfs>
  <cellStyles count="9">
    <cellStyle name="DC_TABELA" xfId="8" xr:uid="{F4638726-AD60-4EDD-8200-8612E3436319}"/>
    <cellStyle name="Hiperlink" xfId="4" builtinId="8"/>
    <cellStyle name="Normal" xfId="0" builtinId="0"/>
    <cellStyle name="Normal 3 2" xfId="5" xr:uid="{FCF5A3CE-9743-4787-9672-D9D1681DFC91}"/>
    <cellStyle name="Porcentagem" xfId="2" builtinId="5"/>
    <cellStyle name="Separador de milhares 2" xfId="6" xr:uid="{5B2DC042-4166-441D-A929-AB0D2D3D2733}"/>
    <cellStyle name="Separador de milhares 2 21 3" xfId="7" xr:uid="{59387D25-37A7-49C9-8AB0-595DF22B5C1C}"/>
    <cellStyle name="Separador de milhares 65" xfId="3" xr:uid="{8BFF7FD7-B622-4DA3-B2C3-EA9A55171EFC}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0</xdr:row>
      <xdr:rowOff>161925</xdr:rowOff>
    </xdr:from>
    <xdr:to>
      <xdr:col>1</xdr:col>
      <xdr:colOff>722375</xdr:colOff>
      <xdr:row>3</xdr:row>
      <xdr:rowOff>153806</xdr:rowOff>
    </xdr:to>
    <xdr:pic>
      <xdr:nvPicPr>
        <xdr:cNvPr id="3" name="Imagem 2" descr="cid:image001.png@01D42FEF.841058A0">
          <a:extLst>
            <a:ext uri="{FF2B5EF4-FFF2-40B4-BE49-F238E27FC236}">
              <a16:creationId xmlns:a16="http://schemas.microsoft.com/office/drawing/2014/main" id="{67F8D88E-3CD1-4741-BC95-1621064C7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161925"/>
          <a:ext cx="703325" cy="5348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0</xdr:rowOff>
    </xdr:from>
    <xdr:to>
      <xdr:col>1</xdr:col>
      <xdr:colOff>487425</xdr:colOff>
      <xdr:row>2</xdr:row>
      <xdr:rowOff>172856</xdr:rowOff>
    </xdr:to>
    <xdr:pic>
      <xdr:nvPicPr>
        <xdr:cNvPr id="2" name="Imagem 1" descr="cid:image001.png@01D42FEF.841058A0">
          <a:extLst>
            <a:ext uri="{FF2B5EF4-FFF2-40B4-BE49-F238E27FC236}">
              <a16:creationId xmlns:a16="http://schemas.microsoft.com/office/drawing/2014/main" id="{5FD5F55F-1F1B-45E3-84C4-EFD516FB4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06500" cy="5348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0</xdr:rowOff>
    </xdr:from>
    <xdr:to>
      <xdr:col>1</xdr:col>
      <xdr:colOff>350900</xdr:colOff>
      <xdr:row>2</xdr:row>
      <xdr:rowOff>172856</xdr:rowOff>
    </xdr:to>
    <xdr:pic>
      <xdr:nvPicPr>
        <xdr:cNvPr id="3" name="Imagem 2" descr="cid:image001.png@01D42FEF.841058A0">
          <a:extLst>
            <a:ext uri="{FF2B5EF4-FFF2-40B4-BE49-F238E27FC236}">
              <a16:creationId xmlns:a16="http://schemas.microsoft.com/office/drawing/2014/main" id="{D818AA65-9B5C-49B2-90A3-F8ECC25B3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0"/>
          <a:ext cx="684275" cy="55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0</xdr:rowOff>
    </xdr:from>
    <xdr:to>
      <xdr:col>1</xdr:col>
      <xdr:colOff>322325</xdr:colOff>
      <xdr:row>2</xdr:row>
      <xdr:rowOff>172856</xdr:rowOff>
    </xdr:to>
    <xdr:pic>
      <xdr:nvPicPr>
        <xdr:cNvPr id="3" name="Imagem 2" descr="cid:image001.png@01D42FEF.841058A0">
          <a:extLst>
            <a:ext uri="{FF2B5EF4-FFF2-40B4-BE49-F238E27FC236}">
              <a16:creationId xmlns:a16="http://schemas.microsoft.com/office/drawing/2014/main" id="{F7B48090-674A-4640-9D52-EEDE681A7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703325" cy="5348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0</xdr:rowOff>
    </xdr:from>
    <xdr:to>
      <xdr:col>0</xdr:col>
      <xdr:colOff>789050</xdr:colOff>
      <xdr:row>2</xdr:row>
      <xdr:rowOff>172856</xdr:rowOff>
    </xdr:to>
    <xdr:pic>
      <xdr:nvPicPr>
        <xdr:cNvPr id="3" name="Imagem 2" descr="cid:image001.png@01D42FEF.841058A0">
          <a:extLst>
            <a:ext uri="{FF2B5EF4-FFF2-40B4-BE49-F238E27FC236}">
              <a16:creationId xmlns:a16="http://schemas.microsoft.com/office/drawing/2014/main" id="{008B6E98-2783-4403-B768-120E7B661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0"/>
          <a:ext cx="703325" cy="5348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91A22A-96E8-4D31-A408-DF95F81AB1B8}">
  <dimension ref="B5:Q16"/>
  <sheetViews>
    <sheetView tabSelected="1" zoomScaleNormal="100" workbookViewId="0">
      <selection activeCell="C25" sqref="C25"/>
    </sheetView>
  </sheetViews>
  <sheetFormatPr baseColWidth="10" defaultColWidth="8.6640625" defaultRowHeight="15"/>
  <cols>
    <col min="1" max="1" width="8.6640625" style="11"/>
    <col min="2" max="2" width="10.83203125" style="11" customWidth="1"/>
    <col min="3" max="7" width="8.6640625" style="11"/>
    <col min="8" max="8" width="10.5" style="11" customWidth="1"/>
    <col min="9" max="16384" width="8.6640625" style="11"/>
  </cols>
  <sheetData>
    <row r="5" spans="2:17" ht="19">
      <c r="B5" s="65" t="s">
        <v>97</v>
      </c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</row>
    <row r="8" spans="2:17" ht="16" thickBot="1">
      <c r="B8" s="13" t="s">
        <v>74</v>
      </c>
      <c r="C8" s="66" t="s">
        <v>75</v>
      </c>
      <c r="D8" s="66"/>
      <c r="E8" s="66"/>
      <c r="F8" s="66"/>
      <c r="G8" s="66"/>
      <c r="H8" s="66"/>
      <c r="I8" s="66"/>
      <c r="J8" s="66"/>
    </row>
    <row r="9" spans="2:17" ht="16" thickTop="1">
      <c r="B9" s="12"/>
    </row>
    <row r="10" spans="2:17" ht="16" thickBot="1">
      <c r="B10" s="13" t="s">
        <v>76</v>
      </c>
      <c r="C10" s="66" t="s">
        <v>77</v>
      </c>
      <c r="D10" s="66"/>
      <c r="E10" s="66"/>
      <c r="F10" s="66"/>
      <c r="G10" s="66"/>
      <c r="H10" s="66"/>
      <c r="I10" s="66"/>
      <c r="J10" s="66"/>
    </row>
    <row r="11" spans="2:17" ht="16" thickTop="1">
      <c r="B11" s="12"/>
    </row>
    <row r="12" spans="2:17" ht="16" thickBot="1">
      <c r="B12" s="13" t="s">
        <v>78</v>
      </c>
      <c r="C12" s="66" t="s">
        <v>79</v>
      </c>
      <c r="D12" s="66"/>
      <c r="E12" s="66"/>
      <c r="F12" s="66"/>
      <c r="G12" s="66"/>
      <c r="H12" s="66"/>
      <c r="I12" s="66"/>
      <c r="J12" s="66"/>
    </row>
    <row r="13" spans="2:17" ht="16" thickTop="1"/>
    <row r="14" spans="2:17" ht="16" thickBot="1">
      <c r="B14" s="13" t="s">
        <v>86</v>
      </c>
      <c r="C14" s="67" t="s">
        <v>92</v>
      </c>
      <c r="D14" s="66"/>
      <c r="E14" s="66"/>
      <c r="F14" s="66"/>
      <c r="G14" s="66"/>
      <c r="H14" s="66"/>
      <c r="I14" s="66"/>
      <c r="J14" s="66"/>
    </row>
    <row r="15" spans="2:17" ht="16" thickTop="1"/>
    <row r="16" spans="2:17">
      <c r="B16" s="14" t="s">
        <v>95</v>
      </c>
    </row>
  </sheetData>
  <mergeCells count="5">
    <mergeCell ref="B5:Q5"/>
    <mergeCell ref="C8:J8"/>
    <mergeCell ref="C10:J10"/>
    <mergeCell ref="C12:J12"/>
    <mergeCell ref="C14:J14"/>
  </mergeCells>
  <hyperlinks>
    <hyperlink ref="B8" location="'KM1'!A1" display="KM1" xr:uid="{AF01E236-69EB-42D3-BC2B-15D8CACA0E6B}"/>
    <hyperlink ref="B10" location="'OV1'!A1" display="OV1" xr:uid="{7EA74876-2393-48CF-BE35-D32E0EAEBB5F}"/>
    <hyperlink ref="B12" location="'MR1'!A1" display="MR1" xr:uid="{CCBC507F-4ED7-443D-8046-08C07C2EC428}"/>
    <hyperlink ref="C8:J8" location="'KM1'!A1" display="Informações Quantitativas sobre os Requerimentos Prudenciais" xr:uid="{B10798E4-3EF0-4532-8CEB-6CF16BB3D56F}"/>
    <hyperlink ref="C10:J10" location="'OV1'!A1" display="Visão Geral dos Ativos Ponderados pelo Risco – RWA" xr:uid="{BB951AD6-B908-499E-82B1-9B16F5F6EC36}"/>
    <hyperlink ref="C12:J12" location="'MR1'!A1" display="Abordagem Padronizada - Fatores de Risco Associados ao Risco de Mercado " xr:uid="{DFB24CA6-22FD-4512-B3B6-09673B12F83F}"/>
    <hyperlink ref="B14" location="Derivativos!A1" display="Derivativos" xr:uid="{68A13DB1-0B97-4CEF-8721-4A1F7C1FD327}"/>
    <hyperlink ref="C14:J14" location="Derivativos!A1" display="Abordagem Padronizada - Fatores de Risco Associados ao Risco de Mercado " xr:uid="{10EAF0EF-5923-4235-92B8-5C2FFBD3E34F}"/>
  </hyperlinks>
  <pageMargins left="0.511811024" right="0.511811024" top="0.78740157499999996" bottom="0.78740157499999996" header="0.31496062000000002" footer="0.31496062000000002"/>
  <pageSetup paperSize="9" orientation="portrait" verticalDpi="0" r:id="rId1"/>
  <headerFooter>
    <oddFooter>&amp;L&amp;1#&amp;"Calibri"&amp;10&amp;K000000Classificação: Interna_x000D_&amp;1#&amp;"Calibri"&amp;10&amp;K000000 Classificação: Pública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7E0251-6818-4087-848C-C30FED0AD52A}">
  <dimension ref="A1:Q44"/>
  <sheetViews>
    <sheetView showGridLines="0" workbookViewId="0">
      <selection activeCell="A40" sqref="A40:G40"/>
    </sheetView>
  </sheetViews>
  <sheetFormatPr baseColWidth="10" defaultColWidth="8.83203125" defaultRowHeight="15"/>
  <cols>
    <col min="1" max="1" width="4.83203125" customWidth="1"/>
    <col min="2" max="2" width="63.1640625" customWidth="1"/>
    <col min="3" max="6" width="10.5" bestFit="1" customWidth="1"/>
    <col min="7" max="7" width="10.1640625" bestFit="1" customWidth="1"/>
    <col min="8" max="8" width="80.83203125" style="16" customWidth="1"/>
    <col min="9" max="17" width="8.6640625" style="16"/>
  </cols>
  <sheetData>
    <row r="1" spans="1:16">
      <c r="A1" s="70"/>
      <c r="B1" s="70"/>
      <c r="C1" s="70"/>
      <c r="D1" s="70"/>
      <c r="E1" s="70"/>
      <c r="F1" s="70"/>
      <c r="G1" s="70"/>
    </row>
    <row r="3" spans="1:16" ht="16">
      <c r="A3" s="2"/>
      <c r="B3" s="2"/>
      <c r="C3" s="2"/>
      <c r="D3" s="2"/>
      <c r="E3" s="2"/>
      <c r="F3" s="2"/>
      <c r="G3" s="20" t="s">
        <v>80</v>
      </c>
    </row>
    <row r="4" spans="1:16" ht="19">
      <c r="A4" s="15" t="s">
        <v>97</v>
      </c>
      <c r="B4" s="15"/>
      <c r="C4" s="15"/>
      <c r="D4" s="15"/>
      <c r="E4" s="15"/>
      <c r="F4" s="15"/>
      <c r="G4" s="15"/>
      <c r="H4" s="17"/>
      <c r="I4" s="17"/>
      <c r="J4" s="17"/>
      <c r="K4" s="17"/>
      <c r="L4" s="17"/>
      <c r="M4" s="17"/>
      <c r="N4" s="17"/>
      <c r="O4" s="17"/>
      <c r="P4" s="17"/>
    </row>
    <row r="5" spans="1:16">
      <c r="A5" s="70" t="s">
        <v>82</v>
      </c>
      <c r="B5" s="70"/>
      <c r="C5" s="70"/>
      <c r="D5" s="70"/>
      <c r="E5" s="70"/>
      <c r="F5" s="70"/>
      <c r="G5" s="70"/>
    </row>
    <row r="6" spans="1:16">
      <c r="B6" s="40"/>
      <c r="C6" s="39" t="s">
        <v>48</v>
      </c>
      <c r="D6" s="39" t="s">
        <v>49</v>
      </c>
      <c r="E6" s="39" t="s">
        <v>50</v>
      </c>
      <c r="F6" s="39" t="s">
        <v>72</v>
      </c>
      <c r="G6" s="39" t="s">
        <v>73</v>
      </c>
      <c r="H6" s="40"/>
    </row>
    <row r="7" spans="1:16">
      <c r="A7" s="42" t="s">
        <v>71</v>
      </c>
      <c r="B7" s="21"/>
      <c r="C7" s="22" t="s">
        <v>98</v>
      </c>
      <c r="D7" s="57" t="s">
        <v>94</v>
      </c>
      <c r="E7" s="57" t="s">
        <v>7</v>
      </c>
      <c r="F7" s="57" t="s">
        <v>8</v>
      </c>
      <c r="G7" s="57" t="s">
        <v>9</v>
      </c>
      <c r="H7" s="18"/>
    </row>
    <row r="8" spans="1:16">
      <c r="A8" s="23"/>
      <c r="B8" s="23" t="s">
        <v>57</v>
      </c>
      <c r="C8" s="23"/>
      <c r="D8" s="23"/>
      <c r="E8" s="23"/>
      <c r="F8" s="23"/>
      <c r="G8" s="23"/>
    </row>
    <row r="9" spans="1:16">
      <c r="A9" s="24">
        <v>1</v>
      </c>
      <c r="B9" s="21" t="s">
        <v>0</v>
      </c>
      <c r="C9" s="25">
        <v>479298.04194999998</v>
      </c>
      <c r="D9" s="25">
        <v>207240.58199000001</v>
      </c>
      <c r="E9" s="25">
        <v>125273.18849</v>
      </c>
      <c r="F9" s="25">
        <v>180341.44873</v>
      </c>
      <c r="G9" s="25">
        <v>229474.13565000001</v>
      </c>
      <c r="H9" s="59"/>
    </row>
    <row r="10" spans="1:16">
      <c r="A10" s="24">
        <v>2</v>
      </c>
      <c r="B10" s="21" t="s">
        <v>1</v>
      </c>
      <c r="C10" s="25">
        <v>479298.04194999998</v>
      </c>
      <c r="D10" s="25">
        <v>207240.58199000001</v>
      </c>
      <c r="E10" s="25">
        <v>125273.18849</v>
      </c>
      <c r="F10" s="25">
        <v>180341</v>
      </c>
      <c r="G10" s="25">
        <v>229474.13565000001</v>
      </c>
      <c r="H10" s="59"/>
    </row>
    <row r="11" spans="1:16">
      <c r="A11" s="24">
        <v>3</v>
      </c>
      <c r="B11" s="21" t="s">
        <v>2</v>
      </c>
      <c r="C11" s="25">
        <v>479298.04194999998</v>
      </c>
      <c r="D11" s="25">
        <v>207240.58199000001</v>
      </c>
      <c r="E11" s="25">
        <v>125273.18849</v>
      </c>
      <c r="F11" s="25">
        <v>180341.44873</v>
      </c>
      <c r="G11" s="25">
        <v>229474.13565000001</v>
      </c>
    </row>
    <row r="12" spans="1:16">
      <c r="A12" s="24" t="s">
        <v>5</v>
      </c>
      <c r="B12" s="21" t="s">
        <v>3</v>
      </c>
      <c r="C12" s="25">
        <v>0</v>
      </c>
      <c r="D12" s="25">
        <v>0</v>
      </c>
      <c r="E12" s="25">
        <v>0</v>
      </c>
      <c r="F12" s="25">
        <v>0</v>
      </c>
      <c r="G12" s="25">
        <v>0</v>
      </c>
    </row>
    <row r="13" spans="1:16">
      <c r="A13" s="24" t="s">
        <v>6</v>
      </c>
      <c r="B13" s="21" t="s">
        <v>4</v>
      </c>
      <c r="C13" s="25">
        <v>0</v>
      </c>
      <c r="D13" s="25">
        <v>0</v>
      </c>
      <c r="E13" s="25">
        <v>0</v>
      </c>
      <c r="F13" s="25">
        <v>0</v>
      </c>
      <c r="G13" s="25">
        <v>0</v>
      </c>
    </row>
    <row r="14" spans="1:16">
      <c r="A14" s="23"/>
      <c r="B14" s="23" t="s">
        <v>58</v>
      </c>
      <c r="C14" s="23"/>
      <c r="D14" s="23"/>
      <c r="E14" s="23"/>
      <c r="F14" s="23"/>
      <c r="G14" s="23"/>
    </row>
    <row r="15" spans="1:16">
      <c r="A15" s="21">
        <v>4</v>
      </c>
      <c r="B15" s="21" t="s">
        <v>10</v>
      </c>
      <c r="C15" s="25">
        <v>2123854.47792</v>
      </c>
      <c r="D15" s="25">
        <v>1409262.8547400001</v>
      </c>
      <c r="E15" s="25">
        <v>1122650.05321</v>
      </c>
      <c r="F15" s="25">
        <v>1435697.2999800001</v>
      </c>
      <c r="G15" s="25">
        <v>1238342.65548</v>
      </c>
    </row>
    <row r="16" spans="1:16">
      <c r="A16" s="23"/>
      <c r="B16" s="23" t="s">
        <v>11</v>
      </c>
      <c r="C16" s="23"/>
      <c r="D16" s="23"/>
      <c r="E16" s="23"/>
      <c r="F16" s="23"/>
      <c r="G16" s="23"/>
    </row>
    <row r="17" spans="1:8">
      <c r="A17" s="21">
        <v>5</v>
      </c>
      <c r="B17" s="21" t="s">
        <v>12</v>
      </c>
      <c r="C17" s="26">
        <f>C11/C15</f>
        <v>0.22567367347098152</v>
      </c>
      <c r="D17" s="26">
        <f>D11/D15</f>
        <v>0.1470560167629158</v>
      </c>
      <c r="E17" s="26">
        <f>E11/E15</f>
        <v>0.11158703295991981</v>
      </c>
      <c r="F17" s="26">
        <f>F11/F15</f>
        <v>0.12561244541764635</v>
      </c>
      <c r="G17" s="26">
        <f>G11/G15</f>
        <v>0.18530746286943692</v>
      </c>
    </row>
    <row r="18" spans="1:8">
      <c r="A18" s="21">
        <v>6</v>
      </c>
      <c r="B18" s="21" t="s">
        <v>13</v>
      </c>
      <c r="C18" s="26">
        <f>C10/C15</f>
        <v>0.22567367347098152</v>
      </c>
      <c r="D18" s="26">
        <f>D10/D15</f>
        <v>0.1470560167629158</v>
      </c>
      <c r="E18" s="26">
        <f>E10/E15</f>
        <v>0.11158703295991981</v>
      </c>
      <c r="F18" s="26">
        <f>F10/F15</f>
        <v>0.1256121328656899</v>
      </c>
      <c r="G18" s="26">
        <f>G10/G15</f>
        <v>0.18530746286943692</v>
      </c>
    </row>
    <row r="19" spans="1:8">
      <c r="A19" s="21">
        <v>7</v>
      </c>
      <c r="B19" s="21" t="s">
        <v>14</v>
      </c>
      <c r="C19" s="26">
        <f>C11/C15</f>
        <v>0.22567367347098152</v>
      </c>
      <c r="D19" s="26">
        <f>D11/D15</f>
        <v>0.1470560167629158</v>
      </c>
      <c r="E19" s="26">
        <f>E11/E15</f>
        <v>0.11158703295991981</v>
      </c>
      <c r="F19" s="26">
        <f>F11/F15</f>
        <v>0.12561244541764635</v>
      </c>
      <c r="G19" s="26">
        <f>G11/G15</f>
        <v>0.18530746286943692</v>
      </c>
      <c r="H19" s="60"/>
    </row>
    <row r="20" spans="1:8">
      <c r="A20" s="23"/>
      <c r="B20" s="23" t="s">
        <v>15</v>
      </c>
      <c r="C20" s="23"/>
      <c r="D20" s="23"/>
      <c r="E20" s="23"/>
      <c r="F20" s="23"/>
      <c r="G20" s="23"/>
    </row>
    <row r="21" spans="1:8">
      <c r="A21" s="21">
        <v>8</v>
      </c>
      <c r="B21" s="21" t="s">
        <v>16</v>
      </c>
      <c r="C21" s="26">
        <v>1.2500000000000001E-2</v>
      </c>
      <c r="D21" s="26">
        <v>1.2500000000000001E-2</v>
      </c>
      <c r="E21" s="26">
        <f>2.5%*E15/E15</f>
        <v>2.5000000000000001E-2</v>
      </c>
      <c r="F21" s="26">
        <f>2.5%*F15/F15</f>
        <v>2.5000000000000001E-2</v>
      </c>
      <c r="G21" s="26">
        <f>2.5%*G15/G15</f>
        <v>2.5000000000000001E-2</v>
      </c>
    </row>
    <row r="22" spans="1:8">
      <c r="A22" s="21">
        <v>9</v>
      </c>
      <c r="B22" s="21" t="s">
        <v>17</v>
      </c>
      <c r="C22" s="27">
        <f>C15*0/C15</f>
        <v>0</v>
      </c>
      <c r="D22" s="27">
        <f>D15*0/D15</f>
        <v>0</v>
      </c>
      <c r="E22" s="27">
        <f>E15*0/E15</f>
        <v>0</v>
      </c>
      <c r="F22" s="27">
        <f>F15*0/F15</f>
        <v>0</v>
      </c>
      <c r="G22" s="27">
        <f>G15*0/G15</f>
        <v>0</v>
      </c>
    </row>
    <row r="23" spans="1:8">
      <c r="A23" s="21">
        <v>10</v>
      </c>
      <c r="B23" s="21" t="s">
        <v>18</v>
      </c>
      <c r="C23" s="27">
        <f>C15*0/C15</f>
        <v>0</v>
      </c>
      <c r="D23" s="27">
        <f>D15*0/D15</f>
        <v>0</v>
      </c>
      <c r="E23" s="27">
        <f>E15*0/E15</f>
        <v>0</v>
      </c>
      <c r="F23" s="27">
        <f>F15*0/F15</f>
        <v>0</v>
      </c>
      <c r="G23" s="27">
        <f>G15*0/G15</f>
        <v>0</v>
      </c>
    </row>
    <row r="24" spans="1:8">
      <c r="A24" s="21">
        <v>11</v>
      </c>
      <c r="B24" s="21" t="s">
        <v>19</v>
      </c>
      <c r="C24" s="26">
        <f>SUM(C21:C23)</f>
        <v>1.2500000000000001E-2</v>
      </c>
      <c r="D24" s="26">
        <f>SUM(D21:D23)</f>
        <v>1.2500000000000001E-2</v>
      </c>
      <c r="E24" s="26">
        <f>SUM(E21:E23)</f>
        <v>2.5000000000000001E-2</v>
      </c>
      <c r="F24" s="26">
        <f>SUM(F21:F23)</f>
        <v>2.5000000000000001E-2</v>
      </c>
      <c r="G24" s="26">
        <f>SUM(G21:G23)</f>
        <v>2.5000000000000001E-2</v>
      </c>
    </row>
    <row r="25" spans="1:8">
      <c r="A25" s="21">
        <v>12</v>
      </c>
      <c r="B25" s="21" t="s">
        <v>20</v>
      </c>
      <c r="C25" s="61">
        <f>C17-5.75%</f>
        <v>0.16817367347098153</v>
      </c>
      <c r="D25" s="61">
        <f>D17-5.75%</f>
        <v>8.9556016762915802E-2</v>
      </c>
      <c r="E25" s="61">
        <f>E17-7%</f>
        <v>4.1587032959919806E-2</v>
      </c>
      <c r="F25" s="61">
        <f>F17-7%</f>
        <v>5.5612445417646345E-2</v>
      </c>
      <c r="G25" s="61">
        <f>G17-7%</f>
        <v>0.11530746286943691</v>
      </c>
      <c r="H25" s="58"/>
    </row>
    <row r="26" spans="1:8">
      <c r="A26" s="23"/>
      <c r="B26" s="23" t="s">
        <v>21</v>
      </c>
      <c r="C26" s="23"/>
      <c r="D26" s="23"/>
      <c r="E26" s="23"/>
      <c r="F26" s="23"/>
      <c r="G26" s="23"/>
    </row>
    <row r="27" spans="1:8">
      <c r="A27" s="21">
        <v>13</v>
      </c>
      <c r="B27" s="21" t="s">
        <v>22</v>
      </c>
      <c r="C27" s="28" t="s">
        <v>69</v>
      </c>
      <c r="D27" s="28" t="s">
        <v>69</v>
      </c>
      <c r="E27" s="28" t="s">
        <v>69</v>
      </c>
      <c r="F27" s="28" t="s">
        <v>69</v>
      </c>
      <c r="G27" s="28" t="s">
        <v>69</v>
      </c>
    </row>
    <row r="28" spans="1:8">
      <c r="A28" s="21">
        <v>14</v>
      </c>
      <c r="B28" s="21" t="s">
        <v>23</v>
      </c>
      <c r="C28" s="28" t="s">
        <v>69</v>
      </c>
      <c r="D28" s="28" t="s">
        <v>69</v>
      </c>
      <c r="E28" s="28" t="s">
        <v>69</v>
      </c>
      <c r="F28" s="28" t="s">
        <v>69</v>
      </c>
      <c r="G28" s="28" t="s">
        <v>69</v>
      </c>
    </row>
    <row r="29" spans="1:8">
      <c r="A29" s="23"/>
      <c r="B29" s="23" t="s">
        <v>24</v>
      </c>
      <c r="C29" s="23"/>
      <c r="D29" s="23"/>
      <c r="E29" s="23"/>
      <c r="F29" s="23"/>
      <c r="G29" s="23"/>
    </row>
    <row r="30" spans="1:8">
      <c r="A30" s="21">
        <v>15</v>
      </c>
      <c r="B30" s="21" t="s">
        <v>25</v>
      </c>
      <c r="C30" s="28" t="s">
        <v>69</v>
      </c>
      <c r="D30" s="28" t="s">
        <v>69</v>
      </c>
      <c r="E30" s="28" t="s">
        <v>69</v>
      </c>
      <c r="F30" s="28" t="s">
        <v>69</v>
      </c>
      <c r="G30" s="28" t="s">
        <v>69</v>
      </c>
    </row>
    <row r="31" spans="1:8">
      <c r="A31" s="21">
        <v>16</v>
      </c>
      <c r="B31" s="21" t="s">
        <v>26</v>
      </c>
      <c r="C31" s="28" t="s">
        <v>69</v>
      </c>
      <c r="D31" s="28" t="s">
        <v>69</v>
      </c>
      <c r="E31" s="28" t="s">
        <v>69</v>
      </c>
      <c r="F31" s="28" t="s">
        <v>69</v>
      </c>
      <c r="G31" s="28" t="s">
        <v>69</v>
      </c>
    </row>
    <row r="32" spans="1:8">
      <c r="A32" s="21">
        <v>17</v>
      </c>
      <c r="B32" s="21" t="s">
        <v>27</v>
      </c>
      <c r="C32" s="28" t="s">
        <v>69</v>
      </c>
      <c r="D32" s="28" t="s">
        <v>69</v>
      </c>
      <c r="E32" s="28" t="s">
        <v>69</v>
      </c>
      <c r="F32" s="28" t="s">
        <v>69</v>
      </c>
      <c r="G32" s="28" t="s">
        <v>69</v>
      </c>
    </row>
    <row r="33" spans="1:7">
      <c r="A33" s="23"/>
      <c r="B33" s="23" t="s">
        <v>28</v>
      </c>
      <c r="C33" s="23"/>
      <c r="D33" s="23"/>
      <c r="E33" s="23"/>
      <c r="F33" s="23"/>
      <c r="G33" s="23"/>
    </row>
    <row r="34" spans="1:7">
      <c r="A34" s="21">
        <v>18</v>
      </c>
      <c r="B34" s="21" t="s">
        <v>29</v>
      </c>
      <c r="C34" s="28" t="s">
        <v>69</v>
      </c>
      <c r="D34" s="28" t="s">
        <v>69</v>
      </c>
      <c r="E34" s="28" t="s">
        <v>69</v>
      </c>
      <c r="F34" s="28" t="s">
        <v>69</v>
      </c>
      <c r="G34" s="28" t="s">
        <v>69</v>
      </c>
    </row>
    <row r="35" spans="1:7">
      <c r="A35" s="21">
        <v>19</v>
      </c>
      <c r="B35" s="21" t="s">
        <v>30</v>
      </c>
      <c r="C35" s="28" t="s">
        <v>69</v>
      </c>
      <c r="D35" s="28" t="s">
        <v>69</v>
      </c>
      <c r="E35" s="28" t="s">
        <v>69</v>
      </c>
      <c r="F35" s="28" t="s">
        <v>69</v>
      </c>
      <c r="G35" s="28" t="s">
        <v>69</v>
      </c>
    </row>
    <row r="36" spans="1:7">
      <c r="A36" s="21">
        <v>20</v>
      </c>
      <c r="B36" s="21" t="s">
        <v>31</v>
      </c>
      <c r="C36" s="28" t="s">
        <v>69</v>
      </c>
      <c r="D36" s="28" t="s">
        <v>69</v>
      </c>
      <c r="E36" s="28" t="s">
        <v>69</v>
      </c>
      <c r="F36" s="28" t="s">
        <v>69</v>
      </c>
      <c r="G36" s="28" t="s">
        <v>69</v>
      </c>
    </row>
    <row r="38" spans="1:7" ht="15" customHeight="1" thickBot="1">
      <c r="A38" s="68" t="s">
        <v>70</v>
      </c>
      <c r="B38" s="68"/>
      <c r="C38" s="68"/>
      <c r="D38" s="68"/>
      <c r="E38" s="68"/>
      <c r="F38" s="68"/>
      <c r="G38" s="19"/>
    </row>
    <row r="39" spans="1:7" ht="16" thickTop="1">
      <c r="A39" s="3"/>
      <c r="B39" s="4"/>
      <c r="C39" s="5"/>
      <c r="D39" s="6"/>
      <c r="E39" s="7"/>
      <c r="F39" s="8"/>
      <c r="G39" s="9"/>
    </row>
    <row r="40" spans="1:7" ht="55" customHeight="1">
      <c r="A40" s="69" t="s">
        <v>100</v>
      </c>
      <c r="B40" s="69"/>
      <c r="C40" s="69"/>
      <c r="D40" s="69"/>
      <c r="E40" s="69"/>
      <c r="F40" s="69"/>
      <c r="G40" s="69"/>
    </row>
    <row r="42" spans="1:7">
      <c r="C42" s="46"/>
    </row>
    <row r="43" spans="1:7">
      <c r="C43" s="46"/>
    </row>
    <row r="44" spans="1:7">
      <c r="B44" s="56"/>
      <c r="C44" s="46"/>
    </row>
  </sheetData>
  <mergeCells count="6">
    <mergeCell ref="A38:B38"/>
    <mergeCell ref="A40:G40"/>
    <mergeCell ref="A1:G1"/>
    <mergeCell ref="A5:G5"/>
    <mergeCell ref="C38:D38"/>
    <mergeCell ref="E38:F38"/>
  </mergeCells>
  <hyperlinks>
    <hyperlink ref="G3" location="Índice!A1" display="Índice" xr:uid="{5DA83DF5-4082-425A-9BD0-4E8FC2BDE2DB}"/>
  </hyperlinks>
  <pageMargins left="0.7" right="0.7" top="0.75" bottom="0.75" header="0.3" footer="0.3"/>
  <pageSetup orientation="portrait" r:id="rId1"/>
  <headerFooter>
    <oddFooter>&amp;L&amp;1#&amp;"Calibri"&amp;10&amp;K000000Classificação: Interna_x000D_&amp;1#&amp;"Calibri"&amp;10&amp;K000000 Classificação: Pública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FC2FD3-6BB7-443A-95EF-5F83674B8BA9}">
  <dimension ref="A1:Q30"/>
  <sheetViews>
    <sheetView showGridLines="0" workbookViewId="0">
      <selection activeCell="F20" sqref="F20"/>
    </sheetView>
  </sheetViews>
  <sheetFormatPr baseColWidth="10" defaultColWidth="8.83203125" defaultRowHeight="15"/>
  <cols>
    <col min="1" max="1" width="6" customWidth="1"/>
    <col min="2" max="2" width="84.5" customWidth="1"/>
    <col min="3" max="3" width="13.83203125" bestFit="1" customWidth="1"/>
    <col min="4" max="4" width="10.1640625" customWidth="1"/>
    <col min="5" max="5" width="13.33203125" customWidth="1"/>
    <col min="6" max="6" width="80.83203125" customWidth="1"/>
  </cols>
  <sheetData>
    <row r="1" spans="1:17">
      <c r="A1" s="70"/>
      <c r="B1" s="70"/>
      <c r="C1" s="70"/>
      <c r="D1" s="70"/>
      <c r="E1" s="70"/>
      <c r="F1" s="70"/>
      <c r="G1" s="70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17"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6">
      <c r="A3" s="2"/>
      <c r="B3" s="2"/>
      <c r="C3" s="2"/>
      <c r="D3" s="2"/>
      <c r="E3" s="20" t="s">
        <v>80</v>
      </c>
      <c r="F3" s="2"/>
      <c r="G3" s="20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17" ht="19">
      <c r="A4" s="15" t="s">
        <v>97</v>
      </c>
      <c r="B4" s="15"/>
      <c r="C4" s="15"/>
      <c r="D4" s="15"/>
      <c r="E4" s="15"/>
      <c r="F4" s="2"/>
      <c r="G4" s="20"/>
      <c r="H4" s="17"/>
      <c r="I4" s="17"/>
      <c r="J4" s="17"/>
      <c r="K4" s="17"/>
      <c r="L4" s="17"/>
      <c r="M4" s="17"/>
      <c r="N4" s="17"/>
      <c r="O4" s="17"/>
      <c r="P4" s="17"/>
      <c r="Q4" s="16"/>
    </row>
    <row r="5" spans="1:17">
      <c r="A5" s="70" t="s">
        <v>81</v>
      </c>
      <c r="B5" s="70"/>
      <c r="C5" s="70"/>
      <c r="D5" s="70"/>
      <c r="E5" s="70"/>
      <c r="F5" s="70"/>
      <c r="G5" s="70"/>
      <c r="H5" s="16"/>
      <c r="I5" s="16"/>
      <c r="J5" s="16"/>
      <c r="K5" s="16"/>
      <c r="L5" s="16"/>
      <c r="M5" s="16"/>
      <c r="N5" s="16"/>
      <c r="O5" s="16"/>
      <c r="P5" s="16"/>
      <c r="Q5" s="16"/>
    </row>
    <row r="6" spans="1:17">
      <c r="A6" s="10"/>
      <c r="B6" s="10"/>
      <c r="C6" s="39" t="s">
        <v>48</v>
      </c>
      <c r="D6" s="39" t="s">
        <v>49</v>
      </c>
      <c r="E6" s="39" t="s">
        <v>50</v>
      </c>
      <c r="F6" s="10"/>
      <c r="G6" s="10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1:17" ht="27" customHeight="1">
      <c r="A7" s="21"/>
      <c r="B7" s="21"/>
      <c r="C7" s="71" t="s">
        <v>32</v>
      </c>
      <c r="D7" s="71"/>
      <c r="E7" s="33" t="s">
        <v>83</v>
      </c>
    </row>
    <row r="8" spans="1:17">
      <c r="A8" s="42" t="s">
        <v>71</v>
      </c>
      <c r="B8" s="21"/>
      <c r="C8" s="22" t="s">
        <v>98</v>
      </c>
      <c r="D8" s="57" t="s">
        <v>94</v>
      </c>
      <c r="E8" s="22" t="s">
        <v>98</v>
      </c>
      <c r="F8" s="1"/>
    </row>
    <row r="9" spans="1:17">
      <c r="A9" s="44">
        <v>0</v>
      </c>
      <c r="B9" s="44" t="s">
        <v>33</v>
      </c>
      <c r="C9" s="45">
        <v>1802626.1239100001</v>
      </c>
      <c r="D9" s="45">
        <v>1076275.54531</v>
      </c>
      <c r="E9" s="45">
        <v>144210.0899128</v>
      </c>
    </row>
    <row r="10" spans="1:17">
      <c r="A10" s="24">
        <v>2</v>
      </c>
      <c r="B10" s="21" t="s">
        <v>37</v>
      </c>
      <c r="C10" s="32">
        <v>1583616.7814006649</v>
      </c>
      <c r="D10" s="32">
        <v>915846.78711999988</v>
      </c>
      <c r="E10" s="32">
        <v>126689.3425120532</v>
      </c>
    </row>
    <row r="11" spans="1:17">
      <c r="A11" s="24">
        <v>6</v>
      </c>
      <c r="B11" s="21" t="s">
        <v>38</v>
      </c>
      <c r="C11" s="32">
        <v>1331.29054</v>
      </c>
      <c r="D11" s="32">
        <v>1294.5509699999998</v>
      </c>
      <c r="E11" s="32">
        <v>106.5032432</v>
      </c>
    </row>
    <row r="12" spans="1:17">
      <c r="A12" s="24">
        <v>7</v>
      </c>
      <c r="B12" s="21" t="s">
        <v>39</v>
      </c>
      <c r="C12" s="32" t="s">
        <v>69</v>
      </c>
      <c r="D12" s="32" t="s">
        <v>69</v>
      </c>
      <c r="E12" s="32" t="s">
        <v>69</v>
      </c>
    </row>
    <row r="13" spans="1:17">
      <c r="A13" s="24" t="s">
        <v>34</v>
      </c>
      <c r="B13" s="21" t="s">
        <v>40</v>
      </c>
      <c r="C13" s="32">
        <v>1331.29054</v>
      </c>
      <c r="D13" s="32">
        <v>1294.5509699999998</v>
      </c>
      <c r="E13" s="32">
        <v>106.5032432</v>
      </c>
    </row>
    <row r="14" spans="1:17">
      <c r="A14" s="21">
        <v>9</v>
      </c>
      <c r="B14" s="21" t="s">
        <v>41</v>
      </c>
      <c r="C14" s="32">
        <v>0</v>
      </c>
      <c r="D14" s="32">
        <v>0</v>
      </c>
      <c r="E14" s="32">
        <v>0</v>
      </c>
    </row>
    <row r="15" spans="1:17" ht="32">
      <c r="A15" s="24">
        <v>10</v>
      </c>
      <c r="B15" s="30" t="s">
        <v>42</v>
      </c>
      <c r="C15" s="32">
        <v>15.5377893350243</v>
      </c>
      <c r="D15" s="32">
        <v>80.748149999999995</v>
      </c>
      <c r="E15" s="32">
        <v>1.2430231468019439</v>
      </c>
    </row>
    <row r="16" spans="1:17">
      <c r="A16" s="24">
        <v>12</v>
      </c>
      <c r="B16" s="21" t="s">
        <v>43</v>
      </c>
      <c r="C16" s="32">
        <v>0</v>
      </c>
      <c r="D16" s="32">
        <v>0</v>
      </c>
      <c r="E16" s="32">
        <v>0</v>
      </c>
    </row>
    <row r="17" spans="1:6">
      <c r="A17" s="24">
        <v>13</v>
      </c>
      <c r="B17" s="21" t="s">
        <v>44</v>
      </c>
      <c r="C17" s="32">
        <v>0</v>
      </c>
      <c r="D17" s="32">
        <v>0</v>
      </c>
      <c r="E17" s="32">
        <v>0</v>
      </c>
    </row>
    <row r="18" spans="1:6">
      <c r="A18" s="24">
        <v>14</v>
      </c>
      <c r="B18" s="21" t="s">
        <v>45</v>
      </c>
      <c r="C18" s="32">
        <v>0</v>
      </c>
      <c r="D18" s="32">
        <v>0</v>
      </c>
      <c r="E18" s="32">
        <v>0</v>
      </c>
    </row>
    <row r="19" spans="1:6">
      <c r="A19" s="24">
        <v>16</v>
      </c>
      <c r="B19" s="21" t="s">
        <v>46</v>
      </c>
      <c r="C19" s="32">
        <v>143539.26610000001</v>
      </c>
      <c r="D19" s="32">
        <v>141502.05966999999</v>
      </c>
      <c r="E19" s="32">
        <v>11483.141288000001</v>
      </c>
    </row>
    <row r="20" spans="1:6">
      <c r="A20" s="24">
        <v>25</v>
      </c>
      <c r="B20" s="21" t="s">
        <v>47</v>
      </c>
      <c r="C20" s="32">
        <v>74123.248080000019</v>
      </c>
      <c r="D20" s="32">
        <v>17551.399399999998</v>
      </c>
      <c r="E20" s="32">
        <v>5929.8598464000015</v>
      </c>
    </row>
    <row r="21" spans="1:6">
      <c r="A21" s="44">
        <v>20</v>
      </c>
      <c r="B21" s="44" t="s">
        <v>35</v>
      </c>
      <c r="C21" s="45">
        <v>21620.360939999999</v>
      </c>
      <c r="D21" s="45">
        <v>18945.391680000001</v>
      </c>
      <c r="E21" s="45">
        <v>1729.6288752</v>
      </c>
    </row>
    <row r="22" spans="1:6" ht="17">
      <c r="A22" s="24">
        <v>21</v>
      </c>
      <c r="B22" s="21" t="s">
        <v>61</v>
      </c>
      <c r="C22" s="32">
        <v>21620.360939999999</v>
      </c>
      <c r="D22" s="32">
        <v>18945.391680000001</v>
      </c>
      <c r="E22" s="32">
        <v>1729.6288752</v>
      </c>
      <c r="F22" s="56"/>
    </row>
    <row r="23" spans="1:6" ht="17">
      <c r="A23" s="24">
        <v>22</v>
      </c>
      <c r="B23" s="21" t="s">
        <v>60</v>
      </c>
      <c r="C23" s="32">
        <v>0</v>
      </c>
      <c r="D23" s="32">
        <v>0</v>
      </c>
      <c r="E23" s="32">
        <v>0</v>
      </c>
    </row>
    <row r="24" spans="1:6">
      <c r="A24" s="44">
        <v>24</v>
      </c>
      <c r="B24" s="44" t="s">
        <v>36</v>
      </c>
      <c r="C24" s="45">
        <v>299607.90688000002</v>
      </c>
      <c r="D24" s="45">
        <v>314041.91775000002</v>
      </c>
      <c r="E24" s="45">
        <v>23968.632550400001</v>
      </c>
    </row>
    <row r="25" spans="1:6">
      <c r="A25" s="23">
        <v>27</v>
      </c>
      <c r="B25" s="23" t="s">
        <v>59</v>
      </c>
      <c r="C25" s="34">
        <v>2123854.3917299998</v>
      </c>
      <c r="D25" s="34">
        <v>1409262.8547399999</v>
      </c>
      <c r="E25" s="34">
        <v>169908.35133839998</v>
      </c>
      <c r="F25" s="56"/>
    </row>
    <row r="27" spans="1:6" ht="15" customHeight="1" thickBot="1">
      <c r="A27" s="68" t="s">
        <v>70</v>
      </c>
      <c r="B27" s="68"/>
      <c r="C27" s="68"/>
      <c r="D27" s="68"/>
      <c r="E27" s="19"/>
    </row>
    <row r="28" spans="1:6" ht="16" thickTop="1">
      <c r="A28" s="3"/>
      <c r="B28" s="4"/>
      <c r="C28" s="5"/>
      <c r="D28" s="6"/>
      <c r="E28" s="7"/>
    </row>
    <row r="29" spans="1:6">
      <c r="A29" s="62" t="s">
        <v>96</v>
      </c>
      <c r="B29" s="62"/>
      <c r="C29" s="62"/>
      <c r="D29" s="62"/>
      <c r="E29" s="62"/>
    </row>
    <row r="30" spans="1:6">
      <c r="A30" s="62" t="s">
        <v>99</v>
      </c>
    </row>
  </sheetData>
  <mergeCells count="5">
    <mergeCell ref="A27:B27"/>
    <mergeCell ref="C7:D7"/>
    <mergeCell ref="A1:G1"/>
    <mergeCell ref="A5:G5"/>
    <mergeCell ref="C27:D27"/>
  </mergeCells>
  <hyperlinks>
    <hyperlink ref="E3" location="Índice!A1" display="Índice" xr:uid="{6ACD1AA3-03BA-4977-B580-05E8B011844B}"/>
  </hyperlinks>
  <pageMargins left="0.7" right="0.7" top="0.75" bottom="0.75" header="0.3" footer="0.3"/>
  <pageSetup orientation="portrait" r:id="rId1"/>
  <headerFooter>
    <oddFooter>&amp;L&amp;1#&amp;"Calibri"&amp;10&amp;K000000Classificação: Interna_x000D_&amp;1#&amp;"Calibri"&amp;10&amp;K000000 Classificação: Pública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219E4E-21CF-4B7D-BE31-77E95ED73CE7}">
  <dimension ref="A1:Q21"/>
  <sheetViews>
    <sheetView showGridLines="0" workbookViewId="0">
      <selection activeCell="B36" sqref="B36"/>
    </sheetView>
  </sheetViews>
  <sheetFormatPr baseColWidth="10" defaultColWidth="8.83203125" defaultRowHeight="15"/>
  <cols>
    <col min="1" max="1" width="6.83203125" customWidth="1"/>
    <col min="2" max="2" width="108.83203125" customWidth="1"/>
    <col min="3" max="3" width="12.33203125" customWidth="1"/>
    <col min="4" max="4" width="11" customWidth="1"/>
  </cols>
  <sheetData>
    <row r="1" spans="1:17">
      <c r="A1" s="70"/>
      <c r="B1" s="70"/>
      <c r="C1" s="70"/>
      <c r="D1" s="70"/>
      <c r="E1" s="70"/>
      <c r="F1" s="70"/>
      <c r="G1" s="70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17"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6">
      <c r="A3" s="2"/>
      <c r="B3" s="2"/>
      <c r="C3" s="20" t="s">
        <v>80</v>
      </c>
      <c r="D3" s="2"/>
      <c r="E3" s="20"/>
      <c r="F3" s="2"/>
      <c r="G3" s="20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17" ht="19">
      <c r="A4" s="15" t="s">
        <v>97</v>
      </c>
      <c r="B4" s="15"/>
      <c r="C4" s="15"/>
      <c r="D4" s="36"/>
      <c r="E4" s="35"/>
      <c r="F4" s="2"/>
      <c r="G4" s="20"/>
      <c r="H4" s="17"/>
      <c r="I4" s="17"/>
      <c r="J4" s="17"/>
      <c r="K4" s="17"/>
      <c r="L4" s="17"/>
      <c r="M4" s="17"/>
      <c r="N4" s="17"/>
      <c r="O4" s="17"/>
      <c r="P4" s="17"/>
      <c r="Q4" s="16"/>
    </row>
    <row r="5" spans="1:17">
      <c r="A5" s="70" t="s">
        <v>84</v>
      </c>
      <c r="B5" s="70"/>
      <c r="C5" s="70"/>
      <c r="D5" s="70"/>
      <c r="E5" s="70"/>
      <c r="F5" s="70"/>
      <c r="G5" s="70"/>
      <c r="H5" s="16"/>
      <c r="I5" s="16"/>
      <c r="J5" s="16"/>
      <c r="K5" s="16"/>
      <c r="L5" s="16"/>
      <c r="M5" s="16"/>
      <c r="N5" s="16"/>
      <c r="O5" s="16"/>
      <c r="P5" s="16"/>
      <c r="Q5" s="16"/>
    </row>
    <row r="6" spans="1:17">
      <c r="A6" s="10"/>
      <c r="B6" s="10"/>
      <c r="C6" s="39" t="s">
        <v>48</v>
      </c>
      <c r="D6" s="10"/>
      <c r="E6" s="10"/>
      <c r="F6" s="10"/>
      <c r="G6" s="10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1:17" ht="16">
      <c r="A7" s="2"/>
      <c r="B7" s="2"/>
      <c r="C7" s="41" t="s">
        <v>85</v>
      </c>
    </row>
    <row r="8" spans="1:17" ht="14.5" customHeight="1">
      <c r="A8" s="43" t="s">
        <v>71</v>
      </c>
      <c r="B8" s="21"/>
      <c r="C8" s="39" t="s">
        <v>98</v>
      </c>
      <c r="D8" s="1"/>
    </row>
    <row r="9" spans="1:17">
      <c r="A9" s="37">
        <v>1</v>
      </c>
      <c r="B9" s="38" t="s">
        <v>52</v>
      </c>
      <c r="C9" s="29">
        <v>14512.94126</v>
      </c>
      <c r="D9" s="1"/>
    </row>
    <row r="10" spans="1:17" ht="18">
      <c r="A10" s="24" t="s">
        <v>53</v>
      </c>
      <c r="B10" s="30" t="s">
        <v>62</v>
      </c>
      <c r="C10" s="25">
        <v>7308.2756300000001</v>
      </c>
      <c r="D10" s="1"/>
    </row>
    <row r="11" spans="1:17" ht="17">
      <c r="A11" s="24" t="s">
        <v>54</v>
      </c>
      <c r="B11" s="21" t="s">
        <v>63</v>
      </c>
      <c r="C11" s="25">
        <v>6873.9395000000004</v>
      </c>
      <c r="D11" s="1"/>
    </row>
    <row r="12" spans="1:17" ht="18">
      <c r="A12" s="24" t="s">
        <v>55</v>
      </c>
      <c r="B12" s="30" t="s">
        <v>64</v>
      </c>
      <c r="C12" s="25">
        <v>330.72613000000001</v>
      </c>
      <c r="D12" s="1"/>
    </row>
    <row r="13" spans="1:17" ht="17">
      <c r="A13" s="24" t="s">
        <v>56</v>
      </c>
      <c r="B13" s="21" t="s">
        <v>65</v>
      </c>
      <c r="C13" s="25">
        <v>0</v>
      </c>
      <c r="D13" s="1"/>
    </row>
    <row r="14" spans="1:17" ht="17">
      <c r="A14" s="37">
        <v>2</v>
      </c>
      <c r="B14" s="38" t="s">
        <v>66</v>
      </c>
      <c r="C14" s="29">
        <v>0</v>
      </c>
      <c r="D14" s="1"/>
    </row>
    <row r="15" spans="1:17" ht="17">
      <c r="A15" s="37">
        <v>3</v>
      </c>
      <c r="B15" s="38" t="s">
        <v>67</v>
      </c>
      <c r="C15" s="29">
        <v>7107.41968</v>
      </c>
      <c r="D15" s="1"/>
    </row>
    <row r="16" spans="1:17" ht="17">
      <c r="A16" s="37">
        <v>4</v>
      </c>
      <c r="B16" s="38" t="s">
        <v>68</v>
      </c>
      <c r="C16" s="29">
        <v>0</v>
      </c>
      <c r="D16" s="1"/>
    </row>
    <row r="17" spans="1:4">
      <c r="A17" s="23">
        <v>9</v>
      </c>
      <c r="B17" s="23" t="s">
        <v>51</v>
      </c>
      <c r="C17" s="31">
        <v>21620.360939999999</v>
      </c>
      <c r="D17" s="1"/>
    </row>
    <row r="18" spans="1:4">
      <c r="D18" s="1"/>
    </row>
    <row r="19" spans="1:4" ht="16" thickBot="1">
      <c r="A19" s="68" t="s">
        <v>70</v>
      </c>
      <c r="B19" s="68"/>
      <c r="C19" s="19"/>
      <c r="D19" s="1"/>
    </row>
    <row r="20" spans="1:4" ht="16" thickTop="1">
      <c r="D20" s="1"/>
    </row>
    <row r="21" spans="1:4">
      <c r="D21" s="1"/>
    </row>
  </sheetData>
  <mergeCells count="3">
    <mergeCell ref="A1:G1"/>
    <mergeCell ref="A5:G5"/>
    <mergeCell ref="A19:B19"/>
  </mergeCells>
  <hyperlinks>
    <hyperlink ref="C3" location="Índice!A1" display="Índice" xr:uid="{E0084141-9CA7-4D1F-9B65-6FC9238DC9DD}"/>
  </hyperlinks>
  <pageMargins left="0.7" right="0.7" top="0.75" bottom="0.75" header="0.3" footer="0.3"/>
  <pageSetup orientation="portrait" r:id="rId1"/>
  <headerFooter>
    <oddFooter>&amp;L&amp;1#&amp;"Calibri"&amp;10&amp;K000000Classificação: Interna_x000D_&amp;1#&amp;"Calibri"&amp;10&amp;K000000 Classificação: Pública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8A68DC-E4EE-4397-B09F-968A8295538D}">
  <dimension ref="A1:P25"/>
  <sheetViews>
    <sheetView zoomScaleNormal="100" workbookViewId="0">
      <selection activeCell="A11" sqref="A11"/>
    </sheetView>
  </sheetViews>
  <sheetFormatPr baseColWidth="10" defaultColWidth="8.6640625" defaultRowHeight="15"/>
  <cols>
    <col min="1" max="1" width="29.83203125" style="11" customWidth="1"/>
    <col min="2" max="2" width="13.1640625" style="11" customWidth="1"/>
    <col min="3" max="3" width="11.1640625" style="11" bestFit="1" customWidth="1"/>
    <col min="4" max="4" width="12.1640625" style="11" customWidth="1"/>
    <col min="5" max="5" width="11.1640625" style="11" bestFit="1" customWidth="1"/>
    <col min="6" max="6" width="13.5" style="11" customWidth="1"/>
    <col min="7" max="7" width="13.1640625" style="11" customWidth="1"/>
    <col min="8" max="16384" width="8.6640625" style="11"/>
  </cols>
  <sheetData>
    <row r="1" spans="1:16">
      <c r="A1" s="74"/>
      <c r="B1" s="74"/>
      <c r="C1" s="74"/>
      <c r="D1" s="74"/>
      <c r="E1" s="74"/>
      <c r="F1" s="74"/>
      <c r="G1" s="74"/>
    </row>
    <row r="3" spans="1:16" ht="16">
      <c r="A3" s="47"/>
      <c r="B3" s="47"/>
      <c r="D3" s="47"/>
      <c r="E3" s="48" t="s">
        <v>80</v>
      </c>
      <c r="F3" s="47"/>
    </row>
    <row r="4" spans="1:16" ht="19">
      <c r="A4" s="75" t="s">
        <v>97</v>
      </c>
      <c r="B4" s="75"/>
      <c r="C4" s="75"/>
      <c r="D4" s="75"/>
      <c r="E4" s="75"/>
      <c r="F4" s="47"/>
      <c r="L4" s="35"/>
      <c r="M4" s="35"/>
      <c r="N4" s="35"/>
      <c r="O4" s="35"/>
      <c r="P4" s="35"/>
    </row>
    <row r="5" spans="1:16">
      <c r="A5" s="74" t="s">
        <v>86</v>
      </c>
      <c r="B5" s="74"/>
      <c r="C5" s="74"/>
      <c r="D5" s="74"/>
      <c r="E5" s="74"/>
      <c r="F5" s="47"/>
    </row>
    <row r="6" spans="1:16">
      <c r="A6" s="51"/>
      <c r="B6" s="51"/>
      <c r="C6" s="51"/>
      <c r="D6" s="51"/>
      <c r="E6" s="51"/>
      <c r="F6" s="47"/>
    </row>
    <row r="7" spans="1:16" s="49" customFormat="1" ht="16" thickBot="1">
      <c r="A7" s="19" t="s">
        <v>91</v>
      </c>
      <c r="B7" s="19"/>
      <c r="C7" s="19"/>
      <c r="D7" s="19"/>
      <c r="E7" s="19"/>
      <c r="F7" s="47"/>
      <c r="G7" s="11"/>
      <c r="H7" s="11"/>
      <c r="I7" s="11"/>
      <c r="J7" s="11"/>
      <c r="K7" s="11"/>
      <c r="L7" s="50"/>
    </row>
    <row r="8" spans="1:16" s="49" customFormat="1" ht="16" thickTop="1">
      <c r="A8" s="52"/>
      <c r="B8" s="52"/>
      <c r="C8" s="52"/>
      <c r="D8" s="52"/>
      <c r="E8" s="52"/>
      <c r="F8" s="47"/>
      <c r="G8" s="11"/>
      <c r="H8" s="11"/>
      <c r="I8" s="11"/>
      <c r="J8" s="11"/>
      <c r="K8" s="11"/>
      <c r="L8" s="50"/>
    </row>
    <row r="9" spans="1:16" s="49" customFormat="1" ht="16">
      <c r="A9" s="54" t="s">
        <v>71</v>
      </c>
      <c r="B9" s="72"/>
      <c r="C9" s="72"/>
      <c r="D9" s="72" t="s">
        <v>98</v>
      </c>
      <c r="E9" s="72"/>
      <c r="F9" s="47"/>
      <c r="G9" s="11"/>
      <c r="H9" s="11"/>
      <c r="I9" s="11"/>
      <c r="J9" s="11"/>
      <c r="K9" s="11"/>
      <c r="L9" s="50"/>
    </row>
    <row r="10" spans="1:16">
      <c r="A10" s="23" t="s">
        <v>87</v>
      </c>
      <c r="B10" s="23"/>
      <c r="C10" s="23"/>
      <c r="D10" s="23" t="s">
        <v>88</v>
      </c>
      <c r="E10" s="23" t="s">
        <v>89</v>
      </c>
      <c r="F10" s="47"/>
      <c r="L10" s="50"/>
    </row>
    <row r="11" spans="1:16">
      <c r="A11" s="63" t="s">
        <v>52</v>
      </c>
      <c r="B11" s="53"/>
      <c r="C11" s="53"/>
      <c r="D11" s="53">
        <v>2858666.199999996</v>
      </c>
      <c r="E11" s="53">
        <v>3683696.21809552</v>
      </c>
      <c r="F11" s="53"/>
      <c r="G11" s="53"/>
      <c r="L11" s="50"/>
    </row>
    <row r="12" spans="1:16">
      <c r="A12" s="63" t="s">
        <v>90</v>
      </c>
      <c r="B12" s="53"/>
      <c r="C12" s="53"/>
      <c r="D12" s="53">
        <v>16050.410445515799</v>
      </c>
      <c r="E12" s="53">
        <v>209500.094236206</v>
      </c>
      <c r="F12" s="53"/>
      <c r="G12" s="53"/>
      <c r="L12" s="50"/>
    </row>
    <row r="13" spans="1:16">
      <c r="A13" s="64"/>
      <c r="B13" s="64"/>
      <c r="C13" s="64"/>
      <c r="D13" s="64"/>
      <c r="E13" s="64"/>
      <c r="F13" s="47"/>
      <c r="L13" s="50"/>
    </row>
    <row r="14" spans="1:16" ht="16" thickBot="1">
      <c r="A14" s="19" t="s">
        <v>93</v>
      </c>
      <c r="B14" s="19"/>
      <c r="C14" s="19"/>
      <c r="D14" s="19"/>
      <c r="E14" s="19"/>
      <c r="F14" s="55"/>
      <c r="G14" s="55"/>
      <c r="L14" s="50"/>
    </row>
    <row r="15" spans="1:16" ht="16" thickTop="1">
      <c r="A15" s="52"/>
      <c r="B15" s="52"/>
      <c r="C15" s="52"/>
      <c r="D15" s="52"/>
      <c r="E15" s="52"/>
      <c r="F15" s="55"/>
      <c r="G15" s="55"/>
      <c r="L15" s="50"/>
    </row>
    <row r="16" spans="1:16" ht="16">
      <c r="A16" s="54" t="s">
        <v>71</v>
      </c>
      <c r="B16" s="72"/>
      <c r="C16" s="72"/>
      <c r="D16" s="73" t="s">
        <v>98</v>
      </c>
      <c r="E16" s="73"/>
      <c r="F16" s="55"/>
      <c r="G16" s="55"/>
      <c r="L16" s="50"/>
    </row>
    <row r="17" spans="1:12">
      <c r="A17" s="23" t="s">
        <v>87</v>
      </c>
      <c r="B17" s="23"/>
      <c r="C17" s="23"/>
      <c r="D17" s="23" t="s">
        <v>88</v>
      </c>
      <c r="E17" s="23" t="s">
        <v>89</v>
      </c>
      <c r="F17" s="55"/>
      <c r="G17" s="55"/>
      <c r="L17" s="50"/>
    </row>
    <row r="18" spans="1:12">
      <c r="A18" s="63" t="s">
        <v>90</v>
      </c>
      <c r="B18" s="53"/>
      <c r="C18" s="53"/>
      <c r="D18" s="53">
        <v>0</v>
      </c>
      <c r="E18" s="53">
        <v>5557.6866138177602</v>
      </c>
      <c r="F18" s="53"/>
      <c r="G18" s="53"/>
      <c r="L18" s="50"/>
    </row>
    <row r="19" spans="1:12">
      <c r="A19" s="64"/>
      <c r="B19" s="64"/>
      <c r="C19" s="64"/>
      <c r="D19" s="64"/>
      <c r="E19" s="64"/>
      <c r="F19" s="55"/>
      <c r="G19" s="55"/>
      <c r="L19" s="50"/>
    </row>
    <row r="20" spans="1:12" ht="16" thickBot="1">
      <c r="A20" s="19" t="s">
        <v>70</v>
      </c>
      <c r="B20" s="19"/>
      <c r="C20" s="19"/>
      <c r="D20" s="19"/>
      <c r="E20" s="19"/>
      <c r="F20" s="55"/>
      <c r="G20" s="55"/>
    </row>
    <row r="21" spans="1:12" ht="16" thickTop="1">
      <c r="F21" s="55"/>
      <c r="G21" s="55"/>
    </row>
    <row r="22" spans="1:12">
      <c r="F22" s="55"/>
      <c r="G22" s="55"/>
    </row>
    <row r="23" spans="1:12">
      <c r="F23" s="55"/>
      <c r="G23" s="55"/>
    </row>
    <row r="24" spans="1:12">
      <c r="F24" s="55"/>
      <c r="G24" s="55"/>
    </row>
    <row r="25" spans="1:12">
      <c r="F25" s="55"/>
      <c r="G25" s="55"/>
    </row>
  </sheetData>
  <mergeCells count="7">
    <mergeCell ref="B16:C16"/>
    <mergeCell ref="D16:E16"/>
    <mergeCell ref="D9:E9"/>
    <mergeCell ref="B9:C9"/>
    <mergeCell ref="A1:G1"/>
    <mergeCell ref="A4:E4"/>
    <mergeCell ref="A5:E5"/>
  </mergeCells>
  <hyperlinks>
    <hyperlink ref="E3" location="Índice!A1" display="Índice" xr:uid="{2FCF30AC-DF7D-4651-8003-163F82156DDE}"/>
  </hyperlinks>
  <pageMargins left="0.511811024" right="0.511811024" top="0.78740157499999996" bottom="0.78740157499999996" header="0.31496062000000002" footer="0.31496062000000002"/>
  <pageSetup paperSize="9" orientation="portrait" verticalDpi="0" r:id="rId1"/>
  <headerFooter>
    <oddFooter>&amp;L&amp;1#&amp;"Calibri"&amp;10&amp;K000000Classificação: Interna_x000D_&amp;1#&amp;"Calibri"&amp;10&amp;K000000 Classificação: Pública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A248AEAEFDF7846A9B1FBD80A4699A7" ma:contentTypeVersion="8" ma:contentTypeDescription="Create a new document." ma:contentTypeScope="" ma:versionID="1750ae23d69a5f1221b7bf66e46f08b3">
  <xsd:schema xmlns:xsd="http://www.w3.org/2001/XMLSchema" xmlns:xs="http://www.w3.org/2001/XMLSchema" xmlns:p="http://schemas.microsoft.com/office/2006/metadata/properties" xmlns:ns2="241201ee-9059-43d2-8601-44893c1aa7f1" xmlns:ns3="9cbe9388-48fb-4c1f-9f61-c80885aca021" targetNamespace="http://schemas.microsoft.com/office/2006/metadata/properties" ma:root="true" ma:fieldsID="52341da2d989af3eb61e46f25735efee" ns2:_="" ns3:_="">
    <xsd:import namespace="241201ee-9059-43d2-8601-44893c1aa7f1"/>
    <xsd:import namespace="9cbe9388-48fb-4c1f-9f61-c80885aca02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1201ee-9059-43d2-8601-44893c1aa7f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be9388-48fb-4c1f-9f61-c80885aca02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C50A5D7-41D2-44EA-AF5F-FD7CE48C29B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8B44ECA-31EF-43AD-986F-D77B16C09A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41201ee-9059-43d2-8601-44893c1aa7f1"/>
    <ds:schemaRef ds:uri="9cbe9388-48fb-4c1f-9f61-c80885aca02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16FA8FA-6FE2-4766-BB6D-1FCD6238982B}">
  <ds:schemaRefs>
    <ds:schemaRef ds:uri="241201ee-9059-43d2-8601-44893c1aa7f1"/>
    <ds:schemaRef ds:uri="9cbe9388-48fb-4c1f-9f61-c80885aca021"/>
    <ds:schemaRef ds:uri="http://purl.org/dc/dcmitype/"/>
    <ds:schemaRef ds:uri="http://purl.org/dc/terms/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Índice</vt:lpstr>
      <vt:lpstr>KM1</vt:lpstr>
      <vt:lpstr>OV1</vt:lpstr>
      <vt:lpstr>MR1</vt:lpstr>
      <vt:lpstr>Derivativos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 Brulinski</dc:creator>
  <cp:lastModifiedBy>Microsoft Office User</cp:lastModifiedBy>
  <dcterms:created xsi:type="dcterms:W3CDTF">2020-02-13T19:43:54Z</dcterms:created>
  <dcterms:modified xsi:type="dcterms:W3CDTF">2020-11-25T14:09:55Z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0x0101000A248AEAEFDF7846A9B1FBD80A4699A7</vt:lpwstr>
  </property>
  <property fmtid="{D5CDD505-2E9C-101B-9397-08002B2CF9AE}" pid="3" name="MSIP_Label_9eb08852-3f9a-4e7a-955a-436074c39988_Enabled">
    <vt:lpwstr>true</vt:lpwstr>
  </property>
  <property fmtid="{D5CDD505-2E9C-101B-9397-08002B2CF9AE}" pid="4" name="MSIP_Label_9eb08852-3f9a-4e7a-955a-436074c39988_SetDate">
    <vt:lpwstr>2020-11-25T14:09:43Z</vt:lpwstr>
  </property>
  <property fmtid="{D5CDD505-2E9C-101B-9397-08002B2CF9AE}" pid="5" name="MSIP_Label_9eb08852-3f9a-4e7a-955a-436074c39988_Method">
    <vt:lpwstr>Privileged</vt:lpwstr>
  </property>
  <property fmtid="{D5CDD505-2E9C-101B-9397-08002B2CF9AE}" pid="6" name="MSIP_Label_9eb08852-3f9a-4e7a-955a-436074c39988_Name">
    <vt:lpwstr>Pública.</vt:lpwstr>
  </property>
  <property fmtid="{D5CDD505-2E9C-101B-9397-08002B2CF9AE}" pid="7" name="MSIP_Label_9eb08852-3f9a-4e7a-955a-436074c39988_SiteId">
    <vt:lpwstr>5294678f-1f14-4cfa-b713-3d3b5db9b4c6</vt:lpwstr>
  </property>
  <property fmtid="{D5CDD505-2E9C-101B-9397-08002B2CF9AE}" pid="8" name="MSIP_Label_9eb08852-3f9a-4e7a-955a-436074c39988_ActionId">
    <vt:lpwstr>f762076d-8060-4358-8b7e-9522e7c155ee</vt:lpwstr>
  </property>
  <property fmtid="{D5CDD505-2E9C-101B-9397-08002B2CF9AE}" pid="9" name="MSIP_Label_9eb08852-3f9a-4e7a-955a-436074c39988_ContentBits">
    <vt:lpwstr>2</vt:lpwstr>
  </property>
</Properties>
</file>